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0" yWindow="0" windowWidth="24240" windowHeight="11835" tabRatio="756" activeTab="2"/>
  </bookViews>
  <sheets>
    <sheet name="прил 4 - раздел, подраздел" sheetId="14" r:id="rId1"/>
    <sheet name="прил 6 - КЦСР" sheetId="13" r:id="rId2"/>
    <sheet name="прил 8 - ведомственная " sheetId="12" r:id="rId3"/>
  </sheets>
  <definedNames>
    <definedName name="_xlnm.Print_Area" localSheetId="0">'прил 4 - раздел, подраздел'!$A$1:$D$44</definedName>
    <definedName name="_xlnm.Print_Area" localSheetId="1">'прил 6 - КЦСР'!$A$1:$E$225</definedName>
    <definedName name="_xlnm.Print_Area" localSheetId="2">'прил 8 - ведомственная '!$A$1:$G$193</definedName>
  </definedNames>
  <calcPr calcId="124519"/>
</workbook>
</file>

<file path=xl/calcChain.xml><?xml version="1.0" encoding="utf-8"?>
<calcChain xmlns="http://schemas.openxmlformats.org/spreadsheetml/2006/main">
  <c r="G80" i="12"/>
  <c r="E139" i="13"/>
  <c r="E138" s="1"/>
  <c r="E145"/>
  <c r="E144" s="1"/>
  <c r="E143" s="1"/>
  <c r="E220"/>
  <c r="E219" s="1"/>
  <c r="E218" s="1"/>
  <c r="E223"/>
  <c r="E222" s="1"/>
  <c r="E225"/>
  <c r="E224" s="1"/>
  <c r="E216"/>
  <c r="E215" s="1"/>
  <c r="E214"/>
  <c r="E213" s="1"/>
  <c r="E212"/>
  <c r="E211" s="1"/>
  <c r="E209"/>
  <c r="E208" s="1"/>
  <c r="E207" s="1"/>
  <c r="E205"/>
  <c r="E204" s="1"/>
  <c r="E203" s="1"/>
  <c r="E202"/>
  <c r="E201" s="1"/>
  <c r="E200" s="1"/>
  <c r="E199"/>
  <c r="E198" s="1"/>
  <c r="E197"/>
  <c r="E196" s="1"/>
  <c r="E194"/>
  <c r="E193" s="1"/>
  <c r="E192" s="1"/>
  <c r="E190"/>
  <c r="E189" s="1"/>
  <c r="E188" s="1"/>
  <c r="E187"/>
  <c r="E186" s="1"/>
  <c r="E185" s="1"/>
  <c r="E184"/>
  <c r="E183" s="1"/>
  <c r="E182"/>
  <c r="E181" s="1"/>
  <c r="E179"/>
  <c r="E178" s="1"/>
  <c r="E177" s="1"/>
  <c r="E56"/>
  <c r="G170" i="12"/>
  <c r="G172"/>
  <c r="G149"/>
  <c r="G155"/>
  <c r="G153"/>
  <c r="G147"/>
  <c r="G144"/>
  <c r="G142"/>
  <c r="G132"/>
  <c r="G134"/>
  <c r="G137"/>
  <c r="G139"/>
  <c r="G169" l="1"/>
  <c r="G168" s="1"/>
  <c r="G131"/>
  <c r="G152"/>
  <c r="G151" s="1"/>
  <c r="D31" i="14" s="1"/>
  <c r="E221" i="13"/>
  <c r="E217" s="1"/>
  <c r="E180"/>
  <c r="E176" s="1"/>
  <c r="E195"/>
  <c r="E191" s="1"/>
  <c r="E210"/>
  <c r="E206" s="1"/>
  <c r="G141" i="12"/>
  <c r="G129" s="1"/>
  <c r="G128" s="1"/>
  <c r="E175" i="13" l="1"/>
  <c r="G130" i="12"/>
  <c r="G106" l="1"/>
  <c r="G99"/>
  <c r="G83"/>
  <c r="E68" i="13" l="1"/>
  <c r="E69" s="1"/>
  <c r="E85"/>
  <c r="E86" s="1"/>
  <c r="E64"/>
  <c r="E63" s="1"/>
  <c r="G91" i="12"/>
  <c r="G175"/>
  <c r="G167" s="1"/>
  <c r="G72"/>
  <c r="E53" i="13" l="1"/>
  <c r="E52" s="1"/>
  <c r="E51" s="1"/>
  <c r="E110" l="1"/>
  <c r="E109" s="1"/>
  <c r="E108" s="1"/>
  <c r="G192" i="12"/>
  <c r="G189" s="1"/>
  <c r="E36" i="13" l="1"/>
  <c r="E35" s="1"/>
  <c r="G31" i="12"/>
  <c r="E67" i="13" l="1"/>
  <c r="E66" s="1"/>
  <c r="E65" s="1"/>
  <c r="E174"/>
  <c r="G71" i="12"/>
  <c r="D25" i="14" s="1"/>
  <c r="E158" i="13"/>
  <c r="E157" s="1"/>
  <c r="E156" s="1"/>
  <c r="E155"/>
  <c r="E154" s="1"/>
  <c r="E153" s="1"/>
  <c r="E152"/>
  <c r="E151" s="1"/>
  <c r="E150" s="1"/>
  <c r="E149"/>
  <c r="E148" s="1"/>
  <c r="E147" s="1"/>
  <c r="E161"/>
  <c r="E160" s="1"/>
  <c r="E159" s="1"/>
  <c r="G109" i="12"/>
  <c r="G111"/>
  <c r="G113"/>
  <c r="G115"/>
  <c r="E146" i="13" l="1"/>
  <c r="E142" s="1"/>
  <c r="E92" l="1"/>
  <c r="E91" s="1"/>
  <c r="E90" s="1"/>
  <c r="E31"/>
  <c r="E30" s="1"/>
  <c r="E29" s="1"/>
  <c r="E171"/>
  <c r="E170" s="1"/>
  <c r="E164"/>
  <c r="E163" s="1"/>
  <c r="E166"/>
  <c r="E165" s="1"/>
  <c r="E141"/>
  <c r="E140" s="1"/>
  <c r="E137" s="1"/>
  <c r="E136"/>
  <c r="E134" s="1"/>
  <c r="E133"/>
  <c r="E132" s="1"/>
  <c r="E130"/>
  <c r="E129" s="1"/>
  <c r="E128" s="1"/>
  <c r="E123"/>
  <c r="E122" s="1"/>
  <c r="E121" s="1"/>
  <c r="E120"/>
  <c r="E119" s="1"/>
  <c r="E118" s="1"/>
  <c r="E107"/>
  <c r="E106" s="1"/>
  <c r="E105" s="1"/>
  <c r="E113"/>
  <c r="E112" s="1"/>
  <c r="E111" s="1"/>
  <c r="E59"/>
  <c r="E58" s="1"/>
  <c r="E57" s="1"/>
  <c r="E41"/>
  <c r="E40" s="1"/>
  <c r="E39" s="1"/>
  <c r="E104"/>
  <c r="E103" s="1"/>
  <c r="E102" s="1"/>
  <c r="E101"/>
  <c r="E100" s="1"/>
  <c r="E99" s="1"/>
  <c r="E98"/>
  <c r="E97" s="1"/>
  <c r="E96" s="1"/>
  <c r="E95"/>
  <c r="E94" s="1"/>
  <c r="E93" s="1"/>
  <c r="E89"/>
  <c r="E88" s="1"/>
  <c r="E87" s="1"/>
  <c r="E84"/>
  <c r="E83" s="1"/>
  <c r="E82" s="1"/>
  <c r="E62"/>
  <c r="E61" s="1"/>
  <c r="E60" s="1"/>
  <c r="E81"/>
  <c r="E80" s="1"/>
  <c r="E79" s="1"/>
  <c r="E78"/>
  <c r="E77" s="1"/>
  <c r="E76" s="1"/>
  <c r="E75"/>
  <c r="E74" s="1"/>
  <c r="E73" s="1"/>
  <c r="E72"/>
  <c r="E71" s="1"/>
  <c r="E70" s="1"/>
  <c r="E28"/>
  <c r="E27" s="1"/>
  <c r="E26" s="1"/>
  <c r="E47"/>
  <c r="E46" s="1"/>
  <c r="E45" s="1"/>
  <c r="E50"/>
  <c r="E49" s="1"/>
  <c r="E48" s="1"/>
  <c r="E116"/>
  <c r="E115" s="1"/>
  <c r="E114" s="1"/>
  <c r="E38"/>
  <c r="E37" s="1"/>
  <c r="E34"/>
  <c r="E33" s="1"/>
  <c r="E44"/>
  <c r="E43" s="1"/>
  <c r="E42" s="1"/>
  <c r="E25"/>
  <c r="E24" s="1"/>
  <c r="E22"/>
  <c r="E23" s="1"/>
  <c r="E21"/>
  <c r="E20" s="1"/>
  <c r="E18"/>
  <c r="E17" s="1"/>
  <c r="E16"/>
  <c r="E15" s="1"/>
  <c r="E13"/>
  <c r="E12" s="1"/>
  <c r="E11" s="1"/>
  <c r="E173"/>
  <c r="E172" s="1"/>
  <c r="E168"/>
  <c r="E55"/>
  <c r="E54" s="1"/>
  <c r="G61" i="12"/>
  <c r="G119"/>
  <c r="E19" i="13" l="1"/>
  <c r="E32"/>
  <c r="E131"/>
  <c r="E167"/>
  <c r="E162"/>
  <c r="E135"/>
  <c r="E14"/>
  <c r="G17" i="12"/>
  <c r="G186" l="1"/>
  <c r="G14" l="1"/>
  <c r="G13" s="1"/>
  <c r="D11" i="14" s="1"/>
  <c r="G16" i="12"/>
  <c r="D12" i="14" s="1"/>
  <c r="G21" i="12"/>
  <c r="G20" s="1"/>
  <c r="D13" i="14" s="1"/>
  <c r="G26" i="12"/>
  <c r="G25" s="1"/>
  <c r="D14" i="14" s="1"/>
  <c r="G29" i="12"/>
  <c r="G35"/>
  <c r="G39"/>
  <c r="G38" s="1"/>
  <c r="D17" i="14" s="1"/>
  <c r="G42" i="12"/>
  <c r="G44"/>
  <c r="G47"/>
  <c r="G46" s="1"/>
  <c r="D19" i="14" s="1"/>
  <c r="G54" i="12"/>
  <c r="G53" s="1"/>
  <c r="G52" s="1"/>
  <c r="G51" s="1"/>
  <c r="G50" s="1"/>
  <c r="D21" i="14" s="1"/>
  <c r="G59" i="12"/>
  <c r="E127" i="13" s="1"/>
  <c r="E124" s="1"/>
  <c r="G63" i="12"/>
  <c r="G66"/>
  <c r="G68"/>
  <c r="G76"/>
  <c r="G75" s="1"/>
  <c r="G85"/>
  <c r="G87"/>
  <c r="G89"/>
  <c r="G94"/>
  <c r="G117"/>
  <c r="G105" s="1"/>
  <c r="G96"/>
  <c r="G102"/>
  <c r="G122"/>
  <c r="G124"/>
  <c r="G126"/>
  <c r="G160"/>
  <c r="D33" i="14" s="1"/>
  <c r="G161" i="12"/>
  <c r="G164"/>
  <c r="G163" s="1"/>
  <c r="D35" i="14" s="1"/>
  <c r="G179" i="12"/>
  <c r="G178" s="1"/>
  <c r="D39" i="14" s="1"/>
  <c r="G182" i="12"/>
  <c r="G181" s="1"/>
  <c r="D40" i="14" s="1"/>
  <c r="G185" i="12"/>
  <c r="G190"/>
  <c r="G79" l="1"/>
  <c r="D27" i="14" s="1"/>
  <c r="E117" i="13"/>
  <c r="E10" s="1"/>
  <c r="D26" i="14"/>
  <c r="D32"/>
  <c r="G184" i="12"/>
  <c r="D42" i="14"/>
  <c r="D41" s="1"/>
  <c r="G188" i="12"/>
  <c r="D44" i="14"/>
  <c r="D43" s="1"/>
  <c r="G166" i="12"/>
  <c r="D37" i="14"/>
  <c r="D36" s="1"/>
  <c r="E126" i="13"/>
  <c r="D38" i="14"/>
  <c r="G58" i="12"/>
  <c r="G57" s="1"/>
  <c r="D22" i="14" s="1"/>
  <c r="G41" i="12"/>
  <c r="D18" i="14" s="1"/>
  <c r="D16" s="1"/>
  <c r="G28" i="12"/>
  <c r="G177"/>
  <c r="G159"/>
  <c r="G121"/>
  <c r="D28" i="14" s="1"/>
  <c r="D30"/>
  <c r="G65" i="12"/>
  <c r="D23" i="14" s="1"/>
  <c r="G70" i="12" l="1"/>
  <c r="G37"/>
  <c r="D24" i="14"/>
  <c r="D20"/>
  <c r="E125" i="13"/>
  <c r="D29" i="14"/>
  <c r="G12" i="12"/>
  <c r="D15" i="14"/>
  <c r="D10" s="1"/>
  <c r="G49" i="12"/>
  <c r="G11" l="1"/>
  <c r="D9" i="14"/>
</calcChain>
</file>

<file path=xl/sharedStrings.xml><?xml version="1.0" encoding="utf-8"?>
<sst xmlns="http://schemas.openxmlformats.org/spreadsheetml/2006/main" count="1318" uniqueCount="253">
  <si>
    <t>Коммунальное хозяйство</t>
  </si>
  <si>
    <t>Культура</t>
  </si>
  <si>
    <t>Физическая культура</t>
  </si>
  <si>
    <t>Другие вопросы в области национальной экономики</t>
  </si>
  <si>
    <t>Наименование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</si>
  <si>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</si>
  <si>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</si>
  <si>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</si>
  <si>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</si>
  <si>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</si>
  <si>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</si>
  <si>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</si>
  <si>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ЖИЛИЩНО-КОММУНАЛЬНОЕ ХОЗЯЙСТВО</t>
  </si>
  <si>
    <t>КУЛЬТУРА, КИНЕМАТОГРАФИЯ</t>
  </si>
  <si>
    <t>ФИЗИЧЕСКАЯ КУЛЬТУРА И СПОРТ</t>
  </si>
  <si>
    <t>РзПР</t>
  </si>
  <si>
    <t>КЦСР</t>
  </si>
  <si>
    <t>КВСР</t>
  </si>
  <si>
    <t>Иные бюджетные ассигнования</t>
  </si>
  <si>
    <t xml:space="preserve">Организация и содержание мест захоронения </t>
  </si>
  <si>
    <t>Дорожное хозяйство (дорожные фонды)</t>
  </si>
  <si>
    <t>Закупка товаров, работ и услуг для государственных (муниципальных) нужд</t>
  </si>
  <si>
    <t>СОЦИАЛЬНАЯ ПОЛИТИКА</t>
  </si>
  <si>
    <t>Пенсионное обеспечение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</si>
  <si>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</si>
  <si>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</si>
  <si>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</si>
  <si>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Другие общегосударственные вопросы</t>
  </si>
  <si>
    <t>КВР</t>
  </si>
  <si>
    <t>100</t>
  </si>
  <si>
    <t>200</t>
  </si>
  <si>
    <t>800</t>
  </si>
  <si>
    <t>500</t>
  </si>
  <si>
    <t>01 00</t>
  </si>
  <si>
    <t>01 02</t>
  </si>
  <si>
    <t>01 03</t>
  </si>
  <si>
    <t>01 04</t>
  </si>
  <si>
    <t>01 11</t>
  </si>
  <si>
    <t>01 13</t>
  </si>
  <si>
    <t>03 00</t>
  </si>
  <si>
    <t>03 09</t>
  </si>
  <si>
    <t>03 10</t>
  </si>
  <si>
    <t>03 14</t>
  </si>
  <si>
    <t>04 00</t>
  </si>
  <si>
    <t>04 01</t>
  </si>
  <si>
    <t>04 09</t>
  </si>
  <si>
    <t>04 12</t>
  </si>
  <si>
    <t>05 00</t>
  </si>
  <si>
    <t>05 02</t>
  </si>
  <si>
    <t>05 03</t>
  </si>
  <si>
    <t>08 00</t>
  </si>
  <si>
    <t>08 01</t>
  </si>
  <si>
    <t>08 04</t>
  </si>
  <si>
    <t>10 01</t>
  </si>
  <si>
    <t>11 01</t>
  </si>
  <si>
    <t>12 00</t>
  </si>
  <si>
    <t>12 02</t>
  </si>
  <si>
    <t>12 04</t>
  </si>
  <si>
    <t>14 03</t>
  </si>
  <si>
    <t>Другие вопросы в области жилищно-коммунального хозяйства</t>
  </si>
  <si>
    <t>05 05</t>
  </si>
  <si>
    <t>14 00</t>
  </si>
  <si>
    <t>МЕЖБЮДЖЕТНЫЕ ТРАНСФЕРТЫ ОБЩЕГО ХАРАКТЕРА БЮДЖЕТАМ БЮДЖЕТНОЙ СИСТЕМЫ РОССИЙСКОЙ ФЕДЕРАЦИИ</t>
  </si>
  <si>
    <t>10 00</t>
  </si>
  <si>
    <t>(тыс. рублей)</t>
  </si>
  <si>
    <t>Благоустройство</t>
  </si>
  <si>
    <t>13 01</t>
  </si>
  <si>
    <t xml:space="preserve">Основное мероприятие "Государственное регулирование цен (тарифов) и контроля за соблюдением порядка ценообразования на территории Иркутской области" </t>
  </si>
  <si>
    <t>АДМИНИСТРАЦИЯ МАГИСТРАЛЬНИНСКОГО ГОРОДСКОГО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</si>
  <si>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</si>
  <si>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Прочие межбюджетные трансферты общего характера</t>
  </si>
  <si>
    <t>Подпрограмма "Обеспечение проведения сбалансированной и стабильной политики в области государственного регулирования цен (тарифов)"</t>
  </si>
  <si>
    <t>Функционирование высшего должностного лица субъекта Российской Федерации и муниципального образования</t>
  </si>
  <si>
    <t xml:space="preserve">Социальное обеспечение и иные выплаты населению </t>
  </si>
  <si>
    <t>11 00</t>
  </si>
  <si>
    <t>Межбюджетные трансферты</t>
  </si>
  <si>
    <t>Другие вопросы в области национальной безопасности и правоохранительной деятельности</t>
  </si>
  <si>
    <t>13 00</t>
  </si>
  <si>
    <t xml:space="preserve">Государственная программа Иркутской области "Развитие жилищно-коммунального хозяйства и повышение энергоэффективности Иркутской области" </t>
  </si>
  <si>
    <t>Осуществление отдельных областных государственных полномочий в сфере водоснабжения и водоотведения</t>
  </si>
  <si>
    <t>7950000000</t>
  </si>
  <si>
    <t>79500S2370</t>
  </si>
  <si>
    <t>79500S2971</t>
  </si>
  <si>
    <t xml:space="preserve"> к решению Думы Магистральнинского городского поселения</t>
  </si>
  <si>
    <t>795F255551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</si>
  <si>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</si>
  <si>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</si>
  <si>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"Профилактика терроризма и экстремизма в Магистральнинском муниципальном образовании на 2021-2025 годы"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</si>
  <si>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</si>
  <si>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</si>
  <si>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</si>
  <si>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Муниципальная программа
«Комплексное развитие сельских территорий муниципального образования Магистральнинского городского поселения на 2021 – 2023 годы и на период до 2025 года»</t>
  </si>
  <si>
    <t>Глава муниципального образования</t>
  </si>
  <si>
    <t>6910001010</t>
  </si>
  <si>
    <t>6910002010</t>
  </si>
  <si>
    <t>Центральный аппарат муниципального образования</t>
  </si>
  <si>
    <t>6910003010</t>
  </si>
  <si>
    <t>Резервный фонд муниципального образования</t>
  </si>
  <si>
    <t>6910010000</t>
  </si>
  <si>
    <t>Расходы на проведение геодезических и кадастровых работ</t>
  </si>
  <si>
    <t>6910004010</t>
  </si>
  <si>
    <t>Расходы на проведение оценки рыночной стоимости
муниципального имущества и земельных участков</t>
  </si>
  <si>
    <t>6910004020</t>
  </si>
  <si>
    <t>Прочие общегосударственные вопросы</t>
  </si>
  <si>
    <t>6910004030</t>
  </si>
  <si>
    <t>6990073150</t>
  </si>
  <si>
    <t>6920003000</t>
  </si>
  <si>
    <t>Мероприятия по созданию, хранению, использованию и восполнению резерва материальных ресурсов в целях гражданской обороны и для ликвидации чрезвычайных ситуаций</t>
  </si>
  <si>
    <t>6920002000</t>
  </si>
  <si>
    <t>6990073110</t>
  </si>
  <si>
    <t>Муниципальная программа"Обеспечение пожарной безопасности на территории Магистральнинского муниципального образования на 2022-2026 годы"</t>
  </si>
  <si>
    <t>7950000100</t>
  </si>
  <si>
    <t>7950000200</t>
  </si>
  <si>
    <t>7950000600</t>
  </si>
  <si>
    <t>7950000610</t>
  </si>
  <si>
    <t>7950000620</t>
  </si>
  <si>
    <t>7950000700</t>
  </si>
  <si>
    <t>7950000900</t>
  </si>
  <si>
    <t>6940001010</t>
  </si>
  <si>
    <t>Уличное освещение</t>
  </si>
  <si>
    <t>6940003010</t>
  </si>
  <si>
    <t>Озеленение</t>
  </si>
  <si>
    <t>6940003030</t>
  </si>
  <si>
    <t>6940003040</t>
  </si>
  <si>
    <t>6940003050</t>
  </si>
  <si>
    <t>Безвозмездные перечисления на возмещения затрат связанных  с оказанием услуг по уборке территорий поселений</t>
  </si>
  <si>
    <t>6940003060</t>
  </si>
  <si>
    <t xml:space="preserve">Прочие мероприятия по благоустройству городского поселения </t>
  </si>
  <si>
    <t>6940003070</t>
  </si>
  <si>
    <t>7950001200</t>
  </si>
  <si>
    <t>7950001300</t>
  </si>
  <si>
    <t>79500S2200</t>
  </si>
  <si>
    <t>79500S2870</t>
  </si>
  <si>
    <t>Cнос аварийного жилья</t>
  </si>
  <si>
    <t>6940004010</t>
  </si>
  <si>
    <t>Оплата расходов в фонд капитального ремонта за муниципальное имущество</t>
  </si>
  <si>
    <t>6940004020</t>
  </si>
  <si>
    <t>Расходы на периодическую печать</t>
  </si>
  <si>
    <t>6930009010</t>
  </si>
  <si>
    <t xml:space="preserve">Расходы на средства массовой информации </t>
  </si>
  <si>
    <t>6930009020</t>
  </si>
  <si>
    <t>Доплаты к пенсиям муниципальных служащих муниципального образования</t>
  </si>
  <si>
    <t>6950010000</t>
  </si>
  <si>
    <t>Другие вопросы в области социальной политики</t>
  </si>
  <si>
    <t>10 06</t>
  </si>
  <si>
    <t>6970000010</t>
  </si>
  <si>
    <t>Процентные платежи по муниципальному долгу муниципального образования</t>
  </si>
  <si>
    <t>6960000020</t>
  </si>
  <si>
    <t>Прочие вопросы в области жилищно-коммунального хозяйства</t>
  </si>
  <si>
    <t>7950001400</t>
  </si>
  <si>
    <t>6940004030</t>
  </si>
  <si>
    <t>Расходы  на   проведение  мероприятий, акций, месячников по санитарной очистке территории</t>
  </si>
  <si>
    <t>Безвозмездные перечисления на возмещение затрат, связанных с оказанием коммунальных  услуг по  учреждениям ,находящимся в ведении муниципального образования</t>
  </si>
  <si>
    <t>6990000000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</si>
  <si>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</si>
  <si>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Приложение № 8</t>
  </si>
  <si>
    <t>Муниципальная программа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</si>
  <si>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Подпрограмма "Дорожное хозяйство" на 2022-2025 годы муниципальной программы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</si>
  <si>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Подпрограмма "Безопасность дорожного движения" на 2022-2025 годы муниципальной программы Магистральнинского муниципального образования Казачинско-Ленского района Иркутской области "Развитие дорожного хозяйства" на 2022-2025 годы</t>
  </si>
  <si>
    <t>Муниципальная программа "Обеспечение комплексного пространственного и территориального развития Магистральнинского городского поселенеия Казачинско-Ленского района Иркутской области" на 2023-2026 годы</t>
  </si>
  <si>
    <t>Муниципальная программа "Подготовка объектов коммунальной инфраструктуры, находящихся в муниципальной собственности, к отопительному сезону в 2023-2026 годах в Магистральнинском муниципальном образовании в рамках подпрограммы "Модернизация объектов коммунальной инфраструктуры Иркутской области" на 2019-2025 годы</t>
  </si>
  <si>
    <t>Муниципальная программа "Формирование современной городской среды Магистральнинского муниципального образования" на 2018-2025 годы</t>
  </si>
  <si>
    <t>Муниципальная программа «Обустройства контейнерных площадок для сбора твёрдых коммунальных отходов на территории Магистральнинского городского поселения на 2024-2028 годы»</t>
  </si>
  <si>
    <t>7950S72916</t>
  </si>
  <si>
    <t>Приложение № 6</t>
  </si>
  <si>
    <t>( тыс. рублей)</t>
  </si>
  <si>
    <t>РзПр</t>
  </si>
  <si>
    <t>Сумма</t>
  </si>
  <si>
    <t>В С Е Г О</t>
  </si>
  <si>
    <t>Закупка товаров, работ и услуг для обеспечения государственных (муниципальных) нужд</t>
  </si>
  <si>
    <t>Организация и содержание мест захоронения</t>
  </si>
  <si>
    <t>Другие вопросы в области культуры, кинематографии</t>
  </si>
  <si>
    <t>300</t>
  </si>
  <si>
    <t>700</t>
  </si>
  <si>
    <t>Обслуживание государственного внутреннего (муниципального) долга</t>
  </si>
  <si>
    <t>Межбюджетные трансферты в бюджет муниципального района из бюджетов поселений по выполнению функций КСК</t>
  </si>
  <si>
    <t>Муниципальные программы</t>
  </si>
  <si>
    <t>Муниципальная программа «Профилактика терроризма и экстремизма в Магистральнинском муниципальном образовании на 2021-2025 годы»</t>
  </si>
  <si>
    <t>Муниципальная программа "Обеспечение комплексного пространственного и территориального развития Магистральнинского городского поселения Казачинско-Ленского района Иркутской области» на 2023 - 2026 годы»</t>
  </si>
  <si>
    <t>Муниципальная программа "Формирование современной городской среды Магистральнинского муниципального образования на 2018-2025 годы"</t>
  </si>
  <si>
    <t>Муниципальная программа "Обустройство контейнерных площадок для сбора твердых коммунальных отходов на территории Магистральнинского городского поселения на 2024-2028 годы"</t>
  </si>
  <si>
    <t>Приложение № 4</t>
  </si>
  <si>
    <t xml:space="preserve">   "О бюджете Магистральнинского городского поселения на 2024 год и на плановый период 2025 и 2026 годов"                                                                                                                                                         </t>
  </si>
  <si>
    <t>(тыс.рублей)</t>
  </si>
  <si>
    <t xml:space="preserve">Наименование </t>
  </si>
  <si>
    <t>Жилищное хозяйство</t>
  </si>
  <si>
    <t>05 01</t>
  </si>
  <si>
    <t>Социальное обеспечение населения</t>
  </si>
  <si>
    <t>10 03</t>
  </si>
  <si>
    <t>МЕЖБЮДЖЕТНЫЕ  ТРАНСФЕРТЫ ОБЩЕГО ХАРАКТЕРА БЮДЖЕТАМ БЮДЖЕТНОЙ СИСТЕМЫ РОССИЙСКОЙ ФЕДЕРАЦИИ</t>
  </si>
  <si>
    <t>0503</t>
  </si>
  <si>
    <t>Мероприятия по благоустройству территории поселения с участием добровольных взносов (пожертвований) граждан, организаций и предприятий</t>
  </si>
  <si>
    <t>6940003090</t>
  </si>
  <si>
    <t>Муниципальная программа "Обеспечение пожарной безопасности на территории Магистральнинского муниципального образования на 2022-2026 годы"</t>
  </si>
  <si>
    <t xml:space="preserve">Муниципальная программа «Инициативные проекты Магистральнинского городского поселения»на 2024-2026 годы. </t>
  </si>
  <si>
    <t>Реализация мероприятия перечня проектов народных инициатив</t>
  </si>
  <si>
    <t>Реализация мероприятий инициативных проектов</t>
  </si>
  <si>
    <t>7950072380</t>
  </si>
  <si>
    <t>Благоустройство парковый зоны, по адресу: Иркутская обл., Казачинско-Ленский район, пгт. Магистральный, ул. Ленина, 1</t>
  </si>
  <si>
    <t>7950172380</t>
  </si>
  <si>
    <t>Приобретение, установка и доставка спортивно-игрового оборудования «Спортик» на территории Магистральнинского городского поселения, 2 микрорайон</t>
  </si>
  <si>
    <t>7950272380</t>
  </si>
  <si>
    <t>7950372380</t>
  </si>
  <si>
    <t>7950472380</t>
  </si>
  <si>
    <t>Благоустройство общественной территории, находящейся по адресу Иркутская область, рп.Магистральный, 1 микрорайон, участок 4 П</t>
  </si>
  <si>
    <t>Благоустройство территории по адресу: Российская Федерация, Иркутская область, муниципальный район Казачинско-Ленский, городское поселение Магистральнинское, рабочий поселок Магистральный, микрорайон Северный, земельный участок 1П. 1 этап.</t>
  </si>
  <si>
    <t>Осуществление дорожной деятельности в отношении автомобильных дорог общего пользованияместного значения, входящих в транспортный каркас Иркутской области</t>
  </si>
  <si>
    <t>Мероприятия в области жилищного хозяйства муниципального образования</t>
  </si>
  <si>
    <t>6940002000</t>
  </si>
  <si>
    <t>6960000030</t>
  </si>
  <si>
    <t>Межбюджетные трансферты в бюджет муниципального района из бюджетов поселений по выполнению функций ЕДДС</t>
  </si>
  <si>
    <t>6930020000</t>
  </si>
  <si>
    <t>Подготовка стороительства крытого хоккейного корта</t>
  </si>
  <si>
    <t>Капитальные вложения в объекты государственной (муниципальной) собственности</t>
  </si>
  <si>
    <t>400</t>
  </si>
  <si>
    <t xml:space="preserve"> Иные бюджетные ассигнования</t>
  </si>
  <si>
    <t xml:space="preserve">                                                                                                   "О бюджете Магистральнинского 
городского поселения на 2025 год и 
на плановый период 2026 и 2027 годов" </t>
  </si>
  <si>
    <t xml:space="preserve">   от "___" декабря 2024 г. № _____</t>
  </si>
  <si>
    <t>ВЕДОМСТВЕННАЯ СТРУКТУРА РАСХОДОВ БЮДЖЕТА МАГИСТРАЛЬНИНСКОГО ГОРОДСКОГО ПОСЕЛЕНИЯ НА 2025 ГОД (ПО ГЛАВНЫМ РАСПОРЯДИТЕЛЯМ СРЕДСТВ БЮДЖЕТА,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БЮДЖЕТОВ)</t>
  </si>
  <si>
    <t>Сумма на 2025 год</t>
  </si>
  <si>
    <t>7950001100</t>
  </si>
  <si>
    <t>7957000000</t>
  </si>
  <si>
    <t>7957100000</t>
  </si>
  <si>
    <t>Оплата труда с начислениями работников культуры</t>
  </si>
  <si>
    <t>Обеспечение деятельности учреждения культуры</t>
  </si>
  <si>
    <t>Укрепление материально-технической базы</t>
  </si>
  <si>
    <t>Проведение мероприятий</t>
  </si>
  <si>
    <t>7957107010</t>
  </si>
  <si>
    <t>7957107020</t>
  </si>
  <si>
    <t>7957107030</t>
  </si>
  <si>
    <t>7957107040</t>
  </si>
  <si>
    <t>Муниципальная программа  "Развитие культуры и спорта  Магистральнинского городского поселения на 2025-2027 годы"</t>
  </si>
  <si>
    <t>Организация библиотечного, библиографического и информационного обслуживания. Формирование и обеспечение сохранности библиотечного фонда</t>
  </si>
  <si>
    <t>7957200000</t>
  </si>
  <si>
    <t>7957207010</t>
  </si>
  <si>
    <t>7957207020</t>
  </si>
  <si>
    <t>7957207030</t>
  </si>
  <si>
    <t>7957207040</t>
  </si>
  <si>
    <t>Общее руководство и обеспечение хозяйственной деятельности учреждения культуры и спорта</t>
  </si>
  <si>
    <t>7957400000</t>
  </si>
  <si>
    <t>7957407030</t>
  </si>
  <si>
    <t>7957407040</t>
  </si>
  <si>
    <t>Создание условий для организации культурного досуга и отдыха населения Магистральнинского городского  поселения</t>
  </si>
  <si>
    <t>Проведение спортивных мероприятий с целью пропаганды здорового образа жизни</t>
  </si>
  <si>
    <t>7957300000</t>
  </si>
  <si>
    <t>7957307010</t>
  </si>
  <si>
    <t>7957307020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</si>
  <si>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</t>
  </si>
  <si>
    <t xml:space="preserve">                                                     "О бюджете Магистральнинского городского поселения на 2025 год и на плановый период 2026 и 2027 годов"                                                                                                                                                    </t>
  </si>
  <si>
    <t xml:space="preserve">   от "____"декабря 2024г. № _____</t>
  </si>
  <si>
    <t>Мероприятия по реализации перечня проектов народных инициатив</t>
  </si>
  <si>
    <t xml:space="preserve">РАСПРЕДЕЛЕНИЕ БЮДЖЕТНЫХ АССИГНОВАНИЙ ПО РАЗДЕЛАМ И ПОДРАЗДЕЛАМ КЛАССИФИКАЦИИ РАСХОДОВ БЮДЖЕТА МАГИСТРАЛЬНИНСКОГО ГОРОДСКОГО ПОСЕЛЕНИЯ НА 2025 ГОД </t>
  </si>
  <si>
    <t xml:space="preserve">   от "____"  декабря 2024г. № _____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</si>
</sst>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9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</font>
    <font>
      <sz val="8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b/>
      <sz val="8"/>
      <color rgb="FF3C3C3C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7" fillId="3" borderId="0" applyNumberFormat="0" applyBorder="0" applyAlignment="0" applyProtection="0"/>
  </cellStyleXfs>
  <cellXfs count="184">
    <xf numFmtId="0" fontId="0" fillId="0" borderId="0" xfId="0"/>
    <xf numFmtId="0" fontId="23" fillId="15" borderId="0" xfId="0" applyFont="1" applyFill="1" applyAlignment="1">
      <alignment horizontal="right" wrapText="1"/>
    </xf>
    <xf numFmtId="0" fontId="19" fillId="15" borderId="10" xfId="0" applyFont="1" applyFill="1" applyBorder="1" applyAlignment="1">
      <alignment horizontal="center" vertical="center" wrapText="1"/>
    </xf>
    <xf numFmtId="0" fontId="20" fillId="15" borderId="10" xfId="0" applyFont="1" applyFill="1" applyBorder="1" applyAlignment="1">
      <alignment horizontal="center" wrapText="1"/>
    </xf>
    <xf numFmtId="0" fontId="19" fillId="15" borderId="10" xfId="0" applyFont="1" applyFill="1" applyBorder="1" applyAlignment="1">
      <alignment horizontal="center" wrapText="1"/>
    </xf>
    <xf numFmtId="0" fontId="19" fillId="15" borderId="0" xfId="0" applyFont="1" applyFill="1"/>
    <xf numFmtId="0" fontId="19" fillId="15" borderId="0" xfId="0" applyFont="1" applyFill="1" applyAlignment="1">
      <alignment horizontal="center"/>
    </xf>
    <xf numFmtId="0" fontId="20" fillId="15" borderId="0" xfId="0" applyFont="1" applyFill="1"/>
    <xf numFmtId="0" fontId="22" fillId="15" borderId="0" xfId="0" applyFont="1" applyFill="1"/>
    <xf numFmtId="0" fontId="20" fillId="15" borderId="0" xfId="0" applyFont="1" applyFill="1" applyAlignment="1">
      <alignment horizontal="center" wrapText="1"/>
    </xf>
    <xf numFmtId="0" fontId="24" fillId="15" borderId="0" xfId="0" applyFont="1" applyFill="1"/>
    <xf numFmtId="0" fontId="20" fillId="15" borderId="10" xfId="0" applyFont="1" applyFill="1" applyBorder="1" applyAlignment="1">
      <alignment horizontal="center" vertical="center" wrapText="1"/>
    </xf>
    <xf numFmtId="0" fontId="27" fillId="15" borderId="0" xfId="0" applyFont="1" applyFill="1"/>
    <xf numFmtId="0" fontId="19" fillId="0" borderId="10" xfId="0" applyFont="1" applyBorder="1" applyAlignment="1">
      <alignment horizontal="center" vertical="center" wrapText="1"/>
    </xf>
    <xf numFmtId="0" fontId="26" fillId="15" borderId="10" xfId="0" applyFont="1" applyFill="1" applyBorder="1" applyAlignment="1">
      <alignment horizontal="center"/>
    </xf>
    <xf numFmtId="0" fontId="30" fillId="15" borderId="0" xfId="0" applyFont="1" applyFill="1"/>
    <xf numFmtId="0" fontId="19" fillId="16" borderId="10" xfId="0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/>
    </xf>
    <xf numFmtId="49" fontId="19" fillId="16" borderId="10" xfId="0" applyNumberFormat="1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horizontal="center" vertical="center" wrapText="1"/>
    </xf>
    <xf numFmtId="0" fontId="29" fillId="16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165" fontId="23" fillId="16" borderId="10" xfId="0" applyNumberFormat="1" applyFont="1" applyFill="1" applyBorder="1" applyAlignment="1">
      <alignment horizontal="right" vertical="center"/>
    </xf>
    <xf numFmtId="165" fontId="24" fillId="16" borderId="10" xfId="0" applyNumberFormat="1" applyFont="1" applyFill="1" applyBorder="1" applyAlignment="1">
      <alignment horizontal="right" vertical="center"/>
    </xf>
    <xf numFmtId="165" fontId="24" fillId="16" borderId="10" xfId="0" applyNumberFormat="1" applyFont="1" applyFill="1" applyBorder="1" applyAlignment="1">
      <alignment vertical="center" wrapText="1"/>
    </xf>
    <xf numFmtId="165" fontId="23" fillId="16" borderId="10" xfId="0" applyNumberFormat="1" applyFont="1" applyFill="1" applyBorder="1" applyAlignment="1">
      <alignment vertical="center" wrapText="1"/>
    </xf>
    <xf numFmtId="165" fontId="24" fillId="16" borderId="10" xfId="0" applyNumberFormat="1" applyFont="1" applyFill="1" applyBorder="1" applyAlignment="1">
      <alignment vertical="center"/>
    </xf>
    <xf numFmtId="165" fontId="24" fillId="16" borderId="10" xfId="23" applyNumberFormat="1" applyFont="1" applyFill="1" applyBorder="1" applyAlignment="1">
      <alignment horizontal="right" vertical="center"/>
    </xf>
    <xf numFmtId="165" fontId="23" fillId="16" borderId="10" xfId="0" applyNumberFormat="1" applyFont="1" applyFill="1" applyBorder="1" applyAlignment="1">
      <alignment horizontal="right" vertical="center" wrapText="1"/>
    </xf>
    <xf numFmtId="165" fontId="23" fillId="16" borderId="10" xfId="23" applyNumberFormat="1" applyFont="1" applyFill="1" applyBorder="1" applyAlignment="1">
      <alignment vertical="center"/>
    </xf>
    <xf numFmtId="165" fontId="24" fillId="16" borderId="10" xfId="23" applyNumberFormat="1" applyFont="1" applyFill="1" applyBorder="1" applyAlignment="1">
      <alignment vertical="center"/>
    </xf>
    <xf numFmtId="49" fontId="20" fillId="16" borderId="10" xfId="0" applyNumberFormat="1" applyFont="1" applyFill="1" applyBorder="1" applyAlignment="1">
      <alignment horizontal="center" vertical="center" wrapText="1"/>
    </xf>
    <xf numFmtId="0" fontId="31" fillId="16" borderId="10" xfId="0" applyFont="1" applyFill="1" applyBorder="1" applyAlignment="1">
      <alignment horizontal="center" vertical="center" wrapText="1"/>
    </xf>
    <xf numFmtId="49" fontId="31" fillId="16" borderId="10" xfId="0" applyNumberFormat="1" applyFont="1" applyFill="1" applyBorder="1" applyAlignment="1">
      <alignment horizontal="center" vertical="center" wrapText="1"/>
    </xf>
    <xf numFmtId="165" fontId="23" fillId="16" borderId="0" xfId="0" applyNumberFormat="1" applyFont="1" applyFill="1" applyAlignment="1">
      <alignment horizontal="right" wrapText="1"/>
    </xf>
    <xf numFmtId="165" fontId="19" fillId="16" borderId="0" xfId="0" applyNumberFormat="1" applyFont="1" applyFill="1"/>
    <xf numFmtId="165" fontId="25" fillId="16" borderId="10" xfId="0" applyNumberFormat="1" applyFont="1" applyFill="1" applyBorder="1"/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3" fontId="20" fillId="15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33" fillId="15" borderId="0" xfId="0" applyFont="1" applyFill="1" applyAlignment="1">
      <alignment horizontal="right" vertical="center" wrapText="1"/>
    </xf>
    <xf numFmtId="0" fontId="20" fillId="15" borderId="0" xfId="0" applyFont="1" applyFill="1" applyAlignment="1">
      <alignment horizontal="right" wrapText="1"/>
    </xf>
    <xf numFmtId="0" fontId="20" fillId="16" borderId="0" xfId="0" applyFont="1" applyFill="1" applyAlignment="1">
      <alignment horizontal="right" wrapText="1"/>
    </xf>
    <xf numFmtId="0" fontId="19" fillId="15" borderId="0" xfId="0" applyFont="1" applyFill="1" applyBorder="1" applyAlignment="1">
      <alignment horizontal="right" vertical="center" wrapText="1"/>
    </xf>
    <xf numFmtId="0" fontId="19" fillId="16" borderId="0" xfId="0" applyFont="1" applyFill="1" applyAlignment="1">
      <alignment horizontal="right"/>
    </xf>
    <xf numFmtId="0" fontId="20" fillId="16" borderId="10" xfId="0" applyFont="1" applyFill="1" applyBorder="1" applyAlignment="1">
      <alignment horizontal="center" wrapText="1"/>
    </xf>
    <xf numFmtId="165" fontId="20" fillId="16" borderId="10" xfId="0" applyNumberFormat="1" applyFont="1" applyFill="1" applyBorder="1" applyAlignment="1">
      <alignment horizontal="center" vertical="center"/>
    </xf>
    <xf numFmtId="165" fontId="19" fillId="16" borderId="10" xfId="0" applyNumberFormat="1" applyFont="1" applyFill="1" applyBorder="1" applyAlignment="1">
      <alignment horizontal="center" vertical="center"/>
    </xf>
    <xf numFmtId="165" fontId="20" fillId="16" borderId="10" xfId="0" applyNumberFormat="1" applyFont="1" applyFill="1" applyBorder="1" applyAlignment="1">
      <alignment horizontal="center" vertical="center" wrapText="1"/>
    </xf>
    <xf numFmtId="165" fontId="19" fillId="16" borderId="10" xfId="0" applyNumberFormat="1" applyFont="1" applyFill="1" applyBorder="1" applyAlignment="1">
      <alignment horizontal="center" vertical="center" wrapText="1"/>
    </xf>
    <xf numFmtId="165" fontId="20" fillId="16" borderId="10" xfId="23" applyNumberFormat="1" applyFont="1" applyFill="1" applyBorder="1" applyAlignment="1">
      <alignment horizontal="center" vertical="center"/>
    </xf>
    <xf numFmtId="165" fontId="19" fillId="16" borderId="10" xfId="23" applyNumberFormat="1" applyFont="1" applyFill="1" applyBorder="1" applyAlignment="1">
      <alignment horizontal="center" vertical="center"/>
    </xf>
    <xf numFmtId="0" fontId="20" fillId="15" borderId="10" xfId="0" applyNumberFormat="1" applyFont="1" applyFill="1" applyBorder="1" applyAlignment="1" applyProtection="1">
      <alignment horizontal="center" vertical="center" wrapText="1"/>
    </xf>
    <xf numFmtId="49" fontId="20" fillId="16" borderId="10" xfId="0" applyNumberFormat="1" applyFont="1" applyFill="1" applyBorder="1" applyAlignment="1" applyProtection="1">
      <alignment horizontal="center" vertical="center"/>
    </xf>
    <xf numFmtId="49" fontId="19" fillId="16" borderId="10" xfId="0" applyNumberFormat="1" applyFont="1" applyFill="1" applyBorder="1" applyAlignment="1" applyProtection="1">
      <alignment horizontal="center" vertical="center"/>
    </xf>
    <xf numFmtId="0" fontId="34" fillId="16" borderId="10" xfId="0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0" fontId="35" fillId="15" borderId="0" xfId="0" applyFont="1" applyFill="1"/>
    <xf numFmtId="0" fontId="19" fillId="16" borderId="0" xfId="0" applyFont="1" applyFill="1" applyAlignment="1"/>
    <xf numFmtId="0" fontId="36" fillId="15" borderId="0" xfId="0" applyFont="1" applyFill="1" applyAlignment="1">
      <alignment horizontal="center"/>
    </xf>
    <xf numFmtId="0" fontId="19" fillId="0" borderId="0" xfId="0" applyFont="1" applyFill="1"/>
    <xf numFmtId="0" fontId="19" fillId="15" borderId="0" xfId="0" applyFont="1" applyFill="1" applyAlignment="1">
      <alignment horizontal="right"/>
    </xf>
    <xf numFmtId="0" fontId="23" fillId="15" borderId="10" xfId="0" applyFont="1" applyFill="1" applyBorder="1" applyAlignment="1">
      <alignment horizontal="center" vertical="center" wrapText="1"/>
    </xf>
    <xf numFmtId="0" fontId="23" fillId="15" borderId="10" xfId="0" applyFont="1" applyFill="1" applyBorder="1" applyAlignment="1">
      <alignment vertical="center" wrapText="1"/>
    </xf>
    <xf numFmtId="165" fontId="23" fillId="15" borderId="10" xfId="0" applyNumberFormat="1" applyFont="1" applyFill="1" applyBorder="1" applyAlignment="1">
      <alignment horizontal="right" vertical="center"/>
    </xf>
    <xf numFmtId="49" fontId="24" fillId="0" borderId="10" xfId="0" applyNumberFormat="1" applyFont="1" applyFill="1" applyBorder="1" applyAlignment="1">
      <alignment horizontal="justify" vertical="center" wrapText="1"/>
    </xf>
    <xf numFmtId="0" fontId="24" fillId="15" borderId="10" xfId="0" applyFont="1" applyFill="1" applyBorder="1" applyAlignment="1">
      <alignment vertical="center" wrapText="1"/>
    </xf>
    <xf numFmtId="0" fontId="24" fillId="15" borderId="10" xfId="0" applyFont="1" applyFill="1" applyBorder="1" applyAlignment="1">
      <alignment horizontal="left" vertical="center" wrapText="1"/>
    </xf>
    <xf numFmtId="0" fontId="27" fillId="15" borderId="0" xfId="0" applyFont="1" applyFill="1" applyAlignment="1">
      <alignment horizontal="center"/>
    </xf>
    <xf numFmtId="0" fontId="24" fillId="16" borderId="10" xfId="0" applyFont="1" applyFill="1" applyBorder="1" applyAlignment="1">
      <alignment horizontal="left" vertical="center" wrapText="1"/>
    </xf>
    <xf numFmtId="0" fontId="23" fillId="15" borderId="10" xfId="0" applyFont="1" applyFill="1" applyBorder="1" applyAlignment="1">
      <alignment horizontal="left" vertical="center" wrapText="1"/>
    </xf>
    <xf numFmtId="0" fontId="21" fillId="0" borderId="0" xfId="0" applyFont="1" applyFill="1"/>
    <xf numFmtId="0" fontId="24" fillId="16" borderId="10" xfId="0" applyFont="1" applyFill="1" applyBorder="1" applyAlignment="1">
      <alignment vertical="center" wrapText="1"/>
    </xf>
    <xf numFmtId="0" fontId="24" fillId="15" borderId="0" xfId="0" applyFont="1" applyFill="1" applyAlignment="1"/>
    <xf numFmtId="0" fontId="19" fillId="15" borderId="0" xfId="0" applyFont="1" applyFill="1" applyAlignment="1"/>
    <xf numFmtId="4" fontId="19" fillId="15" borderId="0" xfId="0" applyNumberFormat="1" applyFont="1" applyFill="1"/>
    <xf numFmtId="4" fontId="22" fillId="15" borderId="0" xfId="0" applyNumberFormat="1" applyFont="1" applyFill="1"/>
    <xf numFmtId="0" fontId="19" fillId="15" borderId="0" xfId="0" applyFont="1" applyFill="1" applyAlignment="1">
      <alignment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165" fontId="23" fillId="16" borderId="10" xfId="0" applyNumberFormat="1" applyFont="1" applyFill="1" applyBorder="1" applyAlignment="1">
      <alignment horizontal="center" vertical="center" wrapText="1"/>
    </xf>
    <xf numFmtId="165" fontId="24" fillId="0" borderId="10" xfId="0" applyNumberFormat="1" applyFont="1" applyFill="1" applyBorder="1" applyAlignment="1">
      <alignment horizontal="center" vertical="center" wrapText="1"/>
    </xf>
    <xf numFmtId="4" fontId="31" fillId="16" borderId="10" xfId="0" applyNumberFormat="1" applyFont="1" applyFill="1" applyBorder="1" applyAlignment="1" applyProtection="1">
      <alignment horizontal="left" vertical="center" wrapText="1" shrinkToFi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right"/>
    </xf>
    <xf numFmtId="49" fontId="19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49" fontId="25" fillId="16" borderId="10" xfId="0" applyNumberFormat="1" applyFont="1" applyFill="1" applyBorder="1" applyAlignment="1">
      <alignment horizontal="center" vertical="center" wrapText="1"/>
    </xf>
    <xf numFmtId="0" fontId="19" fillId="15" borderId="10" xfId="0" applyFont="1" applyFill="1" applyBorder="1" applyAlignment="1">
      <alignment horizontal="center"/>
    </xf>
    <xf numFmtId="0" fontId="20" fillId="0" borderId="0" xfId="0" applyFont="1" applyAlignment="1">
      <alignment horizontal="center" wrapText="1"/>
    </xf>
    <xf numFmtId="165" fontId="23" fillId="16" borderId="10" xfId="0" applyNumberFormat="1" applyFont="1" applyFill="1" applyBorder="1" applyAlignment="1">
      <alignment horizontal="right"/>
    </xf>
    <xf numFmtId="165" fontId="24" fillId="16" borderId="10" xfId="0" applyNumberFormat="1" applyFont="1" applyFill="1" applyBorder="1" applyAlignment="1">
      <alignment horizontal="right" vertical="center" wrapText="1"/>
    </xf>
    <xf numFmtId="165" fontId="24" fillId="16" borderId="10" xfId="23" applyNumberFormat="1" applyFont="1" applyFill="1" applyBorder="1" applyAlignment="1">
      <alignment horizontal="right"/>
    </xf>
    <xf numFmtId="165" fontId="23" fillId="16" borderId="10" xfId="23" applyNumberFormat="1" applyFont="1" applyFill="1" applyBorder="1" applyAlignment="1">
      <alignment horizontal="right" vertical="center"/>
    </xf>
    <xf numFmtId="165" fontId="24" fillId="0" borderId="10" xfId="0" applyNumberFormat="1" applyFont="1" applyFill="1" applyBorder="1" applyAlignment="1">
      <alignment horizontal="right" vertical="center" wrapText="1"/>
    </xf>
    <xf numFmtId="165" fontId="32" fillId="16" borderId="10" xfId="0" applyNumberFormat="1" applyFont="1" applyFill="1" applyBorder="1" applyAlignment="1">
      <alignment horizontal="right" vertical="center" wrapText="1"/>
    </xf>
    <xf numFmtId="165" fontId="23" fillId="0" borderId="10" xfId="0" applyNumberFormat="1" applyFont="1" applyFill="1" applyBorder="1" applyAlignment="1">
      <alignment horizontal="right" vertical="center" wrapText="1"/>
    </xf>
    <xf numFmtId="165" fontId="20" fillId="16" borderId="10" xfId="23" applyNumberFormat="1" applyFont="1" applyFill="1" applyBorder="1" applyAlignment="1">
      <alignment horizontal="right" vertical="center"/>
    </xf>
    <xf numFmtId="165" fontId="19" fillId="16" borderId="10" xfId="23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/>
    </xf>
    <xf numFmtId="165" fontId="20" fillId="0" borderId="10" xfId="23" applyNumberFormat="1" applyFont="1" applyFill="1" applyBorder="1" applyAlignment="1">
      <alignment horizontal="center" vertical="center"/>
    </xf>
    <xf numFmtId="165" fontId="19" fillId="0" borderId="10" xfId="23" applyNumberFormat="1" applyFont="1" applyFill="1" applyBorder="1" applyAlignment="1">
      <alignment horizontal="center" vertical="center"/>
    </xf>
    <xf numFmtId="0" fontId="19" fillId="15" borderId="10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0" fontId="19" fillId="16" borderId="0" xfId="0" applyFont="1" applyFill="1" applyAlignment="1">
      <alignment horizontal="center" vertical="center"/>
    </xf>
    <xf numFmtId="0" fontId="38" fillId="0" borderId="10" xfId="0" applyFont="1" applyBorder="1" applyAlignment="1">
      <alignment horizontal="center" wrapText="1"/>
    </xf>
    <xf numFmtId="0" fontId="20" fillId="1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4" fontId="19" fillId="0" borderId="10" xfId="23" applyNumberFormat="1" applyFont="1" applyFill="1" applyBorder="1" applyAlignment="1">
      <alignment horizontal="center" vertical="center"/>
    </xf>
    <xf numFmtId="4" fontId="19" fillId="16" borderId="10" xfId="23" applyNumberFormat="1" applyFont="1" applyFill="1" applyBorder="1" applyAlignment="1">
      <alignment horizontal="center" vertical="center"/>
    </xf>
    <xf numFmtId="4" fontId="20" fillId="16" borderId="10" xfId="23" applyNumberFormat="1" applyFont="1" applyFill="1" applyBorder="1" applyAlignment="1">
      <alignment horizontal="center" vertical="center"/>
    </xf>
    <xf numFmtId="4" fontId="19" fillId="16" borderId="10" xfId="0" applyNumberFormat="1" applyFont="1" applyFill="1" applyBorder="1" applyAlignment="1">
      <alignment horizontal="center" vertical="center"/>
    </xf>
    <xf numFmtId="4" fontId="20" fillId="16" borderId="10" xfId="0" applyNumberFormat="1" applyFont="1" applyFill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center" wrapText="1"/>
    </xf>
    <xf numFmtId="165" fontId="25" fillId="16" borderId="10" xfId="23" applyNumberFormat="1" applyFont="1" applyFill="1" applyBorder="1" applyAlignment="1">
      <alignment horizontal="center" vertical="center"/>
    </xf>
    <xf numFmtId="49" fontId="20" fillId="16" borderId="10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9" fontId="23" fillId="15" borderId="10" xfId="0" applyNumberFormat="1" applyFont="1" applyFill="1" applyBorder="1" applyAlignment="1">
      <alignment horizontal="center" vertical="center" wrapText="1"/>
    </xf>
    <xf numFmtId="49" fontId="24" fillId="16" borderId="10" xfId="0" applyNumberFormat="1" applyFont="1" applyFill="1" applyBorder="1" applyAlignment="1">
      <alignment horizontal="center" vertical="center" wrapText="1"/>
    </xf>
    <xf numFmtId="0" fontId="0" fillId="16" borderId="10" xfId="0" applyFont="1" applyFill="1" applyBorder="1" applyAlignment="1">
      <alignment horizontal="center" vertical="center" wrapText="1"/>
    </xf>
    <xf numFmtId="49" fontId="24" fillId="15" borderId="14" xfId="0" applyNumberFormat="1" applyFont="1" applyFill="1" applyBorder="1" applyAlignment="1"/>
    <xf numFmtId="0" fontId="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 wrapText="1"/>
    </xf>
    <xf numFmtId="0" fontId="36" fillId="15" borderId="0" xfId="0" applyFont="1" applyFill="1" applyAlignment="1">
      <alignment horizontal="right" wrapText="1"/>
    </xf>
    <xf numFmtId="0" fontId="33" fillId="15" borderId="0" xfId="0" applyFont="1" applyFill="1" applyAlignment="1">
      <alignment horizontal="right" vertical="center" wrapText="1"/>
    </xf>
    <xf numFmtId="0" fontId="26" fillId="15" borderId="0" xfId="0" applyFont="1" applyFill="1" applyAlignment="1">
      <alignment horizontal="center" vertical="center" wrapText="1"/>
    </xf>
    <xf numFmtId="0" fontId="19" fillId="15" borderId="0" xfId="0" applyFont="1" applyFill="1" applyBorder="1" applyAlignment="1">
      <alignment horizontal="right" vertical="center" wrapText="1"/>
    </xf>
    <xf numFmtId="0" fontId="23" fillId="15" borderId="10" xfId="0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right"/>
    </xf>
    <xf numFmtId="0" fontId="27" fillId="15" borderId="0" xfId="0" applyFont="1" applyFill="1" applyAlignment="1">
      <alignment horizontal="right" wrapText="1"/>
    </xf>
    <xf numFmtId="0" fontId="33" fillId="15" borderId="0" xfId="0" applyFont="1" applyFill="1" applyAlignment="1">
      <alignment horizontal="right" wrapText="1"/>
    </xf>
    <xf numFmtId="49" fontId="19" fillId="16" borderId="10" xfId="0" applyNumberFormat="1" applyFont="1" applyFill="1" applyBorder="1" applyAlignment="1">
      <alignment horizontal="center" vertical="center" wrapText="1"/>
    </xf>
    <xf numFmtId="49" fontId="18" fillId="16" borderId="10" xfId="0" applyNumberFormat="1" applyFont="1" applyFill="1" applyBorder="1" applyAlignment="1">
      <alignment horizontal="center" vertical="center" wrapText="1"/>
    </xf>
    <xf numFmtId="49" fontId="20" fillId="16" borderId="10" xfId="0" applyNumberFormat="1" applyFont="1" applyFill="1" applyBorder="1" applyAlignment="1">
      <alignment horizontal="center" vertical="center" wrapText="1"/>
    </xf>
    <xf numFmtId="49" fontId="22" fillId="16" borderId="10" xfId="0" applyNumberFormat="1" applyFont="1" applyFill="1" applyBorder="1" applyAlignment="1">
      <alignment horizontal="center" vertical="center" wrapText="1"/>
    </xf>
    <xf numFmtId="0" fontId="0" fillId="16" borderId="10" xfId="0" applyFill="1" applyBorder="1" applyAlignment="1">
      <alignment horizontal="center" vertical="center" wrapText="1"/>
    </xf>
    <xf numFmtId="0" fontId="28" fillId="16" borderId="10" xfId="0" applyFont="1" applyFill="1" applyBorder="1" applyAlignment="1">
      <alignment horizontal="center" vertical="center" wrapText="1"/>
    </xf>
    <xf numFmtId="49" fontId="19" fillId="16" borderId="13" xfId="0" applyNumberFormat="1" applyFont="1" applyFill="1" applyBorder="1" applyAlignment="1">
      <alignment horizontal="center" vertical="center" wrapText="1"/>
    </xf>
    <xf numFmtId="49" fontId="19" fillId="16" borderId="11" xfId="0" applyNumberFormat="1" applyFont="1" applyFill="1" applyBorder="1" applyAlignment="1">
      <alignment horizontal="center" vertical="center" wrapText="1"/>
    </xf>
    <xf numFmtId="49" fontId="31" fillId="16" borderId="10" xfId="0" applyNumberFormat="1" applyFont="1" applyFill="1" applyBorder="1" applyAlignment="1">
      <alignment horizontal="center" vertical="center" wrapText="1"/>
    </xf>
    <xf numFmtId="49" fontId="20" fillId="16" borderId="13" xfId="0" applyNumberFormat="1" applyFont="1" applyFill="1" applyBorder="1" applyAlignment="1">
      <alignment horizontal="center" vertical="center" wrapText="1"/>
    </xf>
    <xf numFmtId="49" fontId="20" fillId="16" borderId="11" xfId="0" applyNumberFormat="1" applyFont="1" applyFill="1" applyBorder="1" applyAlignment="1">
      <alignment horizontal="center" vertical="center" wrapText="1"/>
    </xf>
    <xf numFmtId="0" fontId="20" fillId="16" borderId="10" xfId="0" applyFont="1" applyFill="1" applyBorder="1" applyAlignment="1">
      <alignment horizontal="center" vertical="center" wrapText="1"/>
    </xf>
    <xf numFmtId="0" fontId="18" fillId="15" borderId="10" xfId="0" applyFont="1" applyFill="1" applyBorder="1" applyAlignment="1">
      <alignment horizontal="center" vertical="center" wrapText="1"/>
    </xf>
    <xf numFmtId="0" fontId="25" fillId="15" borderId="0" xfId="0" applyFont="1" applyFill="1" applyAlignment="1">
      <alignment horizontal="right" wrapText="1"/>
    </xf>
    <xf numFmtId="49" fontId="25" fillId="16" borderId="10" xfId="0" applyNumberFormat="1" applyFont="1" applyFill="1" applyBorder="1" applyAlignment="1">
      <alignment horizontal="center" vertical="center" wrapText="1"/>
    </xf>
    <xf numFmtId="0" fontId="19" fillId="15" borderId="12" xfId="0" applyFont="1" applyFill="1" applyBorder="1" applyAlignment="1">
      <alignment horizontal="right" vertical="center" wrapText="1"/>
    </xf>
    <xf numFmtId="0" fontId="20" fillId="16" borderId="13" xfId="0" applyFont="1" applyFill="1" applyBorder="1" applyAlignment="1">
      <alignment horizontal="center" vertical="center" wrapText="1"/>
    </xf>
    <xf numFmtId="0" fontId="20" fillId="16" borderId="11" xfId="0" applyFont="1" applyFill="1" applyBorder="1" applyAlignment="1">
      <alignment horizontal="center" vertical="center" wrapText="1"/>
    </xf>
    <xf numFmtId="49" fontId="27" fillId="16" borderId="10" xfId="0" applyNumberFormat="1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I68"/>
  <sheetViews>
    <sheetView view="pageBreakPreview" topLeftCell="A7" zoomScaleNormal="150" zoomScaleSheetLayoutView="100" workbookViewId="0">
      <selection activeCell="F7" sqref="F1:F1048576"/>
    </sheetView>
  </sheetViews>
  <sheetFormatPr defaultRowHeight="11.25"/>
  <cols>
    <col min="1" max="1" width="66.28515625" style="87" customWidth="1"/>
    <col min="2" max="3" width="4.42578125" style="5" customWidth="1"/>
    <col min="4" max="4" width="12.7109375" style="87" customWidth="1"/>
    <col min="5" max="247" width="9.140625" style="73"/>
    <col min="248" max="248" width="66.28515625" style="73" customWidth="1"/>
    <col min="249" max="250" width="4.42578125" style="73" customWidth="1"/>
    <col min="251" max="251" width="12.7109375" style="73" customWidth="1"/>
    <col min="252" max="253" width="0" style="73" hidden="1" customWidth="1"/>
    <col min="254" max="503" width="9.140625" style="73"/>
    <col min="504" max="504" width="66.28515625" style="73" customWidth="1"/>
    <col min="505" max="506" width="4.42578125" style="73" customWidth="1"/>
    <col min="507" max="507" width="12.7109375" style="73" customWidth="1"/>
    <col min="508" max="509" width="0" style="73" hidden="1" customWidth="1"/>
    <col min="510" max="759" width="9.140625" style="73"/>
    <col min="760" max="760" width="66.28515625" style="73" customWidth="1"/>
    <col min="761" max="762" width="4.42578125" style="73" customWidth="1"/>
    <col min="763" max="763" width="12.7109375" style="73" customWidth="1"/>
    <col min="764" max="765" width="0" style="73" hidden="1" customWidth="1"/>
    <col min="766" max="1015" width="9.140625" style="73"/>
    <col min="1016" max="1016" width="66.28515625" style="73" customWidth="1"/>
    <col min="1017" max="1018" width="4.42578125" style="73" customWidth="1"/>
    <col min="1019" max="1019" width="12.7109375" style="73" customWidth="1"/>
    <col min="1020" max="1021" width="0" style="73" hidden="1" customWidth="1"/>
    <col min="1022" max="1271" width="9.140625" style="73"/>
    <col min="1272" max="1272" width="66.28515625" style="73" customWidth="1"/>
    <col min="1273" max="1274" width="4.42578125" style="73" customWidth="1"/>
    <col min="1275" max="1275" width="12.7109375" style="73" customWidth="1"/>
    <col min="1276" max="1277" width="0" style="73" hidden="1" customWidth="1"/>
    <col min="1278" max="1527" width="9.140625" style="73"/>
    <col min="1528" max="1528" width="66.28515625" style="73" customWidth="1"/>
    <col min="1529" max="1530" width="4.42578125" style="73" customWidth="1"/>
    <col min="1531" max="1531" width="12.7109375" style="73" customWidth="1"/>
    <col min="1532" max="1533" width="0" style="73" hidden="1" customWidth="1"/>
    <col min="1534" max="1783" width="9.140625" style="73"/>
    <col min="1784" max="1784" width="66.28515625" style="73" customWidth="1"/>
    <col min="1785" max="1786" width="4.42578125" style="73" customWidth="1"/>
    <col min="1787" max="1787" width="12.7109375" style="73" customWidth="1"/>
    <col min="1788" max="1789" width="0" style="73" hidden="1" customWidth="1"/>
    <col min="1790" max="2039" width="9.140625" style="73"/>
    <col min="2040" max="2040" width="66.28515625" style="73" customWidth="1"/>
    <col min="2041" max="2042" width="4.42578125" style="73" customWidth="1"/>
    <col min="2043" max="2043" width="12.7109375" style="73" customWidth="1"/>
    <col min="2044" max="2045" width="0" style="73" hidden="1" customWidth="1"/>
    <col min="2046" max="2295" width="9.140625" style="73"/>
    <col min="2296" max="2296" width="66.28515625" style="73" customWidth="1"/>
    <col min="2297" max="2298" width="4.42578125" style="73" customWidth="1"/>
    <col min="2299" max="2299" width="12.7109375" style="73" customWidth="1"/>
    <col min="2300" max="2301" width="0" style="73" hidden="1" customWidth="1"/>
    <col min="2302" max="2551" width="9.140625" style="73"/>
    <col min="2552" max="2552" width="66.28515625" style="73" customWidth="1"/>
    <col min="2553" max="2554" width="4.42578125" style="73" customWidth="1"/>
    <col min="2555" max="2555" width="12.7109375" style="73" customWidth="1"/>
    <col min="2556" max="2557" width="0" style="73" hidden="1" customWidth="1"/>
    <col min="2558" max="2807" width="9.140625" style="73"/>
    <col min="2808" max="2808" width="66.28515625" style="73" customWidth="1"/>
    <col min="2809" max="2810" width="4.42578125" style="73" customWidth="1"/>
    <col min="2811" max="2811" width="12.7109375" style="73" customWidth="1"/>
    <col min="2812" max="2813" width="0" style="73" hidden="1" customWidth="1"/>
    <col min="2814" max="3063" width="9.140625" style="73"/>
    <col min="3064" max="3064" width="66.28515625" style="73" customWidth="1"/>
    <col min="3065" max="3066" width="4.42578125" style="73" customWidth="1"/>
    <col min="3067" max="3067" width="12.7109375" style="73" customWidth="1"/>
    <col min="3068" max="3069" width="0" style="73" hidden="1" customWidth="1"/>
    <col min="3070" max="3319" width="9.140625" style="73"/>
    <col min="3320" max="3320" width="66.28515625" style="73" customWidth="1"/>
    <col min="3321" max="3322" width="4.42578125" style="73" customWidth="1"/>
    <col min="3323" max="3323" width="12.7109375" style="73" customWidth="1"/>
    <col min="3324" max="3325" width="0" style="73" hidden="1" customWidth="1"/>
    <col min="3326" max="3575" width="9.140625" style="73"/>
    <col min="3576" max="3576" width="66.28515625" style="73" customWidth="1"/>
    <col min="3577" max="3578" width="4.42578125" style="73" customWidth="1"/>
    <col min="3579" max="3579" width="12.7109375" style="73" customWidth="1"/>
    <col min="3580" max="3581" width="0" style="73" hidden="1" customWidth="1"/>
    <col min="3582" max="3831" width="9.140625" style="73"/>
    <col min="3832" max="3832" width="66.28515625" style="73" customWidth="1"/>
    <col min="3833" max="3834" width="4.42578125" style="73" customWidth="1"/>
    <col min="3835" max="3835" width="12.7109375" style="73" customWidth="1"/>
    <col min="3836" max="3837" width="0" style="73" hidden="1" customWidth="1"/>
    <col min="3838" max="4087" width="9.140625" style="73"/>
    <col min="4088" max="4088" width="66.28515625" style="73" customWidth="1"/>
    <col min="4089" max="4090" width="4.42578125" style="73" customWidth="1"/>
    <col min="4091" max="4091" width="12.7109375" style="73" customWidth="1"/>
    <col min="4092" max="4093" width="0" style="73" hidden="1" customWidth="1"/>
    <col min="4094" max="4343" width="9.140625" style="73"/>
    <col min="4344" max="4344" width="66.28515625" style="73" customWidth="1"/>
    <col min="4345" max="4346" width="4.42578125" style="73" customWidth="1"/>
    <col min="4347" max="4347" width="12.7109375" style="73" customWidth="1"/>
    <col min="4348" max="4349" width="0" style="73" hidden="1" customWidth="1"/>
    <col min="4350" max="4599" width="9.140625" style="73"/>
    <col min="4600" max="4600" width="66.28515625" style="73" customWidth="1"/>
    <col min="4601" max="4602" width="4.42578125" style="73" customWidth="1"/>
    <col min="4603" max="4603" width="12.7109375" style="73" customWidth="1"/>
    <col min="4604" max="4605" width="0" style="73" hidden="1" customWidth="1"/>
    <col min="4606" max="4855" width="9.140625" style="73"/>
    <col min="4856" max="4856" width="66.28515625" style="73" customWidth="1"/>
    <col min="4857" max="4858" width="4.42578125" style="73" customWidth="1"/>
    <col min="4859" max="4859" width="12.7109375" style="73" customWidth="1"/>
    <col min="4860" max="4861" width="0" style="73" hidden="1" customWidth="1"/>
    <col min="4862" max="5111" width="9.140625" style="73"/>
    <col min="5112" max="5112" width="66.28515625" style="73" customWidth="1"/>
    <col min="5113" max="5114" width="4.42578125" style="73" customWidth="1"/>
    <col min="5115" max="5115" width="12.7109375" style="73" customWidth="1"/>
    <col min="5116" max="5117" width="0" style="73" hidden="1" customWidth="1"/>
    <col min="5118" max="5367" width="9.140625" style="73"/>
    <col min="5368" max="5368" width="66.28515625" style="73" customWidth="1"/>
    <col min="5369" max="5370" width="4.42578125" style="73" customWidth="1"/>
    <col min="5371" max="5371" width="12.7109375" style="73" customWidth="1"/>
    <col min="5372" max="5373" width="0" style="73" hidden="1" customWidth="1"/>
    <col min="5374" max="5623" width="9.140625" style="73"/>
    <col min="5624" max="5624" width="66.28515625" style="73" customWidth="1"/>
    <col min="5625" max="5626" width="4.42578125" style="73" customWidth="1"/>
    <col min="5627" max="5627" width="12.7109375" style="73" customWidth="1"/>
    <col min="5628" max="5629" width="0" style="73" hidden="1" customWidth="1"/>
    <col min="5630" max="5879" width="9.140625" style="73"/>
    <col min="5880" max="5880" width="66.28515625" style="73" customWidth="1"/>
    <col min="5881" max="5882" width="4.42578125" style="73" customWidth="1"/>
    <col min="5883" max="5883" width="12.7109375" style="73" customWidth="1"/>
    <col min="5884" max="5885" width="0" style="73" hidden="1" customWidth="1"/>
    <col min="5886" max="6135" width="9.140625" style="73"/>
    <col min="6136" max="6136" width="66.28515625" style="73" customWidth="1"/>
    <col min="6137" max="6138" width="4.42578125" style="73" customWidth="1"/>
    <col min="6139" max="6139" width="12.7109375" style="73" customWidth="1"/>
    <col min="6140" max="6141" width="0" style="73" hidden="1" customWidth="1"/>
    <col min="6142" max="6391" width="9.140625" style="73"/>
    <col min="6392" max="6392" width="66.28515625" style="73" customWidth="1"/>
    <col min="6393" max="6394" width="4.42578125" style="73" customWidth="1"/>
    <col min="6395" max="6395" width="12.7109375" style="73" customWidth="1"/>
    <col min="6396" max="6397" width="0" style="73" hidden="1" customWidth="1"/>
    <col min="6398" max="6647" width="9.140625" style="73"/>
    <col min="6648" max="6648" width="66.28515625" style="73" customWidth="1"/>
    <col min="6649" max="6650" width="4.42578125" style="73" customWidth="1"/>
    <col min="6651" max="6651" width="12.7109375" style="73" customWidth="1"/>
    <col min="6652" max="6653" width="0" style="73" hidden="1" customWidth="1"/>
    <col min="6654" max="6903" width="9.140625" style="73"/>
    <col min="6904" max="6904" width="66.28515625" style="73" customWidth="1"/>
    <col min="6905" max="6906" width="4.42578125" style="73" customWidth="1"/>
    <col min="6907" max="6907" width="12.7109375" style="73" customWidth="1"/>
    <col min="6908" max="6909" width="0" style="73" hidden="1" customWidth="1"/>
    <col min="6910" max="7159" width="9.140625" style="73"/>
    <col min="7160" max="7160" width="66.28515625" style="73" customWidth="1"/>
    <col min="7161" max="7162" width="4.42578125" style="73" customWidth="1"/>
    <col min="7163" max="7163" width="12.7109375" style="73" customWidth="1"/>
    <col min="7164" max="7165" width="0" style="73" hidden="1" customWidth="1"/>
    <col min="7166" max="7415" width="9.140625" style="73"/>
    <col min="7416" max="7416" width="66.28515625" style="73" customWidth="1"/>
    <col min="7417" max="7418" width="4.42578125" style="73" customWidth="1"/>
    <col min="7419" max="7419" width="12.7109375" style="73" customWidth="1"/>
    <col min="7420" max="7421" width="0" style="73" hidden="1" customWidth="1"/>
    <col min="7422" max="7671" width="9.140625" style="73"/>
    <col min="7672" max="7672" width="66.28515625" style="73" customWidth="1"/>
    <col min="7673" max="7674" width="4.42578125" style="73" customWidth="1"/>
    <col min="7675" max="7675" width="12.7109375" style="73" customWidth="1"/>
    <col min="7676" max="7677" width="0" style="73" hidden="1" customWidth="1"/>
    <col min="7678" max="7927" width="9.140625" style="73"/>
    <col min="7928" max="7928" width="66.28515625" style="73" customWidth="1"/>
    <col min="7929" max="7930" width="4.42578125" style="73" customWidth="1"/>
    <col min="7931" max="7931" width="12.7109375" style="73" customWidth="1"/>
    <col min="7932" max="7933" width="0" style="73" hidden="1" customWidth="1"/>
    <col min="7934" max="8183" width="9.140625" style="73"/>
    <col min="8184" max="8184" width="66.28515625" style="73" customWidth="1"/>
    <col min="8185" max="8186" width="4.42578125" style="73" customWidth="1"/>
    <col min="8187" max="8187" width="12.7109375" style="73" customWidth="1"/>
    <col min="8188" max="8189" width="0" style="73" hidden="1" customWidth="1"/>
    <col min="8190" max="8439" width="9.140625" style="73"/>
    <col min="8440" max="8440" width="66.28515625" style="73" customWidth="1"/>
    <col min="8441" max="8442" width="4.42578125" style="73" customWidth="1"/>
    <col min="8443" max="8443" width="12.7109375" style="73" customWidth="1"/>
    <col min="8444" max="8445" width="0" style="73" hidden="1" customWidth="1"/>
    <col min="8446" max="8695" width="9.140625" style="73"/>
    <col min="8696" max="8696" width="66.28515625" style="73" customWidth="1"/>
    <col min="8697" max="8698" width="4.42578125" style="73" customWidth="1"/>
    <col min="8699" max="8699" width="12.7109375" style="73" customWidth="1"/>
    <col min="8700" max="8701" width="0" style="73" hidden="1" customWidth="1"/>
    <col min="8702" max="8951" width="9.140625" style="73"/>
    <col min="8952" max="8952" width="66.28515625" style="73" customWidth="1"/>
    <col min="8953" max="8954" width="4.42578125" style="73" customWidth="1"/>
    <col min="8955" max="8955" width="12.7109375" style="73" customWidth="1"/>
    <col min="8956" max="8957" width="0" style="73" hidden="1" customWidth="1"/>
    <col min="8958" max="9207" width="9.140625" style="73"/>
    <col min="9208" max="9208" width="66.28515625" style="73" customWidth="1"/>
    <col min="9209" max="9210" width="4.42578125" style="73" customWidth="1"/>
    <col min="9211" max="9211" width="12.7109375" style="73" customWidth="1"/>
    <col min="9212" max="9213" width="0" style="73" hidden="1" customWidth="1"/>
    <col min="9214" max="9463" width="9.140625" style="73"/>
    <col min="9464" max="9464" width="66.28515625" style="73" customWidth="1"/>
    <col min="9465" max="9466" width="4.42578125" style="73" customWidth="1"/>
    <col min="9467" max="9467" width="12.7109375" style="73" customWidth="1"/>
    <col min="9468" max="9469" width="0" style="73" hidden="1" customWidth="1"/>
    <col min="9470" max="9719" width="9.140625" style="73"/>
    <col min="9720" max="9720" width="66.28515625" style="73" customWidth="1"/>
    <col min="9721" max="9722" width="4.42578125" style="73" customWidth="1"/>
    <col min="9723" max="9723" width="12.7109375" style="73" customWidth="1"/>
    <col min="9724" max="9725" width="0" style="73" hidden="1" customWidth="1"/>
    <col min="9726" max="9975" width="9.140625" style="73"/>
    <col min="9976" max="9976" width="66.28515625" style="73" customWidth="1"/>
    <col min="9977" max="9978" width="4.42578125" style="73" customWidth="1"/>
    <col min="9979" max="9979" width="12.7109375" style="73" customWidth="1"/>
    <col min="9980" max="9981" width="0" style="73" hidden="1" customWidth="1"/>
    <col min="9982" max="10231" width="9.140625" style="73"/>
    <col min="10232" max="10232" width="66.28515625" style="73" customWidth="1"/>
    <col min="10233" max="10234" width="4.42578125" style="73" customWidth="1"/>
    <col min="10235" max="10235" width="12.7109375" style="73" customWidth="1"/>
    <col min="10236" max="10237" width="0" style="73" hidden="1" customWidth="1"/>
    <col min="10238" max="10487" width="9.140625" style="73"/>
    <col min="10488" max="10488" width="66.28515625" style="73" customWidth="1"/>
    <col min="10489" max="10490" width="4.42578125" style="73" customWidth="1"/>
    <col min="10491" max="10491" width="12.7109375" style="73" customWidth="1"/>
    <col min="10492" max="10493" width="0" style="73" hidden="1" customWidth="1"/>
    <col min="10494" max="10743" width="9.140625" style="73"/>
    <col min="10744" max="10744" width="66.28515625" style="73" customWidth="1"/>
    <col min="10745" max="10746" width="4.42578125" style="73" customWidth="1"/>
    <col min="10747" max="10747" width="12.7109375" style="73" customWidth="1"/>
    <col min="10748" max="10749" width="0" style="73" hidden="1" customWidth="1"/>
    <col min="10750" max="10999" width="9.140625" style="73"/>
    <col min="11000" max="11000" width="66.28515625" style="73" customWidth="1"/>
    <col min="11001" max="11002" width="4.42578125" style="73" customWidth="1"/>
    <col min="11003" max="11003" width="12.7109375" style="73" customWidth="1"/>
    <col min="11004" max="11005" width="0" style="73" hidden="1" customWidth="1"/>
    <col min="11006" max="11255" width="9.140625" style="73"/>
    <col min="11256" max="11256" width="66.28515625" style="73" customWidth="1"/>
    <col min="11257" max="11258" width="4.42578125" style="73" customWidth="1"/>
    <col min="11259" max="11259" width="12.7109375" style="73" customWidth="1"/>
    <col min="11260" max="11261" width="0" style="73" hidden="1" customWidth="1"/>
    <col min="11262" max="11511" width="9.140625" style="73"/>
    <col min="11512" max="11512" width="66.28515625" style="73" customWidth="1"/>
    <col min="11513" max="11514" width="4.42578125" style="73" customWidth="1"/>
    <col min="11515" max="11515" width="12.7109375" style="73" customWidth="1"/>
    <col min="11516" max="11517" width="0" style="73" hidden="1" customWidth="1"/>
    <col min="11518" max="11767" width="9.140625" style="73"/>
    <col min="11768" max="11768" width="66.28515625" style="73" customWidth="1"/>
    <col min="11769" max="11770" width="4.42578125" style="73" customWidth="1"/>
    <col min="11771" max="11771" width="12.7109375" style="73" customWidth="1"/>
    <col min="11772" max="11773" width="0" style="73" hidden="1" customWidth="1"/>
    <col min="11774" max="12023" width="9.140625" style="73"/>
    <col min="12024" max="12024" width="66.28515625" style="73" customWidth="1"/>
    <col min="12025" max="12026" width="4.42578125" style="73" customWidth="1"/>
    <col min="12027" max="12027" width="12.7109375" style="73" customWidth="1"/>
    <col min="12028" max="12029" width="0" style="73" hidden="1" customWidth="1"/>
    <col min="12030" max="12279" width="9.140625" style="73"/>
    <col min="12280" max="12280" width="66.28515625" style="73" customWidth="1"/>
    <col min="12281" max="12282" width="4.42578125" style="73" customWidth="1"/>
    <col min="12283" max="12283" width="12.7109375" style="73" customWidth="1"/>
    <col min="12284" max="12285" width="0" style="73" hidden="1" customWidth="1"/>
    <col min="12286" max="12535" width="9.140625" style="73"/>
    <col min="12536" max="12536" width="66.28515625" style="73" customWidth="1"/>
    <col min="12537" max="12538" width="4.42578125" style="73" customWidth="1"/>
    <col min="12539" max="12539" width="12.7109375" style="73" customWidth="1"/>
    <col min="12540" max="12541" width="0" style="73" hidden="1" customWidth="1"/>
    <col min="12542" max="12791" width="9.140625" style="73"/>
    <col min="12792" max="12792" width="66.28515625" style="73" customWidth="1"/>
    <col min="12793" max="12794" width="4.42578125" style="73" customWidth="1"/>
    <col min="12795" max="12795" width="12.7109375" style="73" customWidth="1"/>
    <col min="12796" max="12797" width="0" style="73" hidden="1" customWidth="1"/>
    <col min="12798" max="13047" width="9.140625" style="73"/>
    <col min="13048" max="13048" width="66.28515625" style="73" customWidth="1"/>
    <col min="13049" max="13050" width="4.42578125" style="73" customWidth="1"/>
    <col min="13051" max="13051" width="12.7109375" style="73" customWidth="1"/>
    <col min="13052" max="13053" width="0" style="73" hidden="1" customWidth="1"/>
    <col min="13054" max="13303" width="9.140625" style="73"/>
    <col min="13304" max="13304" width="66.28515625" style="73" customWidth="1"/>
    <col min="13305" max="13306" width="4.42578125" style="73" customWidth="1"/>
    <col min="13307" max="13307" width="12.7109375" style="73" customWidth="1"/>
    <col min="13308" max="13309" width="0" style="73" hidden="1" customWidth="1"/>
    <col min="13310" max="13559" width="9.140625" style="73"/>
    <col min="13560" max="13560" width="66.28515625" style="73" customWidth="1"/>
    <col min="13561" max="13562" width="4.42578125" style="73" customWidth="1"/>
    <col min="13563" max="13563" width="12.7109375" style="73" customWidth="1"/>
    <col min="13564" max="13565" width="0" style="73" hidden="1" customWidth="1"/>
    <col min="13566" max="13815" width="9.140625" style="73"/>
    <col min="13816" max="13816" width="66.28515625" style="73" customWidth="1"/>
    <col min="13817" max="13818" width="4.42578125" style="73" customWidth="1"/>
    <col min="13819" max="13819" width="12.7109375" style="73" customWidth="1"/>
    <col min="13820" max="13821" width="0" style="73" hidden="1" customWidth="1"/>
    <col min="13822" max="14071" width="9.140625" style="73"/>
    <col min="14072" max="14072" width="66.28515625" style="73" customWidth="1"/>
    <col min="14073" max="14074" width="4.42578125" style="73" customWidth="1"/>
    <col min="14075" max="14075" width="12.7109375" style="73" customWidth="1"/>
    <col min="14076" max="14077" width="0" style="73" hidden="1" customWidth="1"/>
    <col min="14078" max="14327" width="9.140625" style="73"/>
    <col min="14328" max="14328" width="66.28515625" style="73" customWidth="1"/>
    <col min="14329" max="14330" width="4.42578125" style="73" customWidth="1"/>
    <col min="14331" max="14331" width="12.7109375" style="73" customWidth="1"/>
    <col min="14332" max="14333" width="0" style="73" hidden="1" customWidth="1"/>
    <col min="14334" max="14583" width="9.140625" style="73"/>
    <col min="14584" max="14584" width="66.28515625" style="73" customWidth="1"/>
    <col min="14585" max="14586" width="4.42578125" style="73" customWidth="1"/>
    <col min="14587" max="14587" width="12.7109375" style="73" customWidth="1"/>
    <col min="14588" max="14589" width="0" style="73" hidden="1" customWidth="1"/>
    <col min="14590" max="14839" width="9.140625" style="73"/>
    <col min="14840" max="14840" width="66.28515625" style="73" customWidth="1"/>
    <col min="14841" max="14842" width="4.42578125" style="73" customWidth="1"/>
    <col min="14843" max="14843" width="12.7109375" style="73" customWidth="1"/>
    <col min="14844" max="14845" width="0" style="73" hidden="1" customWidth="1"/>
    <col min="14846" max="15095" width="9.140625" style="73"/>
    <col min="15096" max="15096" width="66.28515625" style="73" customWidth="1"/>
    <col min="15097" max="15098" width="4.42578125" style="73" customWidth="1"/>
    <col min="15099" max="15099" width="12.7109375" style="73" customWidth="1"/>
    <col min="15100" max="15101" width="0" style="73" hidden="1" customWidth="1"/>
    <col min="15102" max="15351" width="9.140625" style="73"/>
    <col min="15352" max="15352" width="66.28515625" style="73" customWidth="1"/>
    <col min="15353" max="15354" width="4.42578125" style="73" customWidth="1"/>
    <col min="15355" max="15355" width="12.7109375" style="73" customWidth="1"/>
    <col min="15356" max="15357" width="0" style="73" hidden="1" customWidth="1"/>
    <col min="15358" max="15607" width="9.140625" style="73"/>
    <col min="15608" max="15608" width="66.28515625" style="73" customWidth="1"/>
    <col min="15609" max="15610" width="4.42578125" style="73" customWidth="1"/>
    <col min="15611" max="15611" width="12.7109375" style="73" customWidth="1"/>
    <col min="15612" max="15613" width="0" style="73" hidden="1" customWidth="1"/>
    <col min="15614" max="15863" width="9.140625" style="73"/>
    <col min="15864" max="15864" width="66.28515625" style="73" customWidth="1"/>
    <col min="15865" max="15866" width="4.42578125" style="73" customWidth="1"/>
    <col min="15867" max="15867" width="12.7109375" style="73" customWidth="1"/>
    <col min="15868" max="15869" width="0" style="73" hidden="1" customWidth="1"/>
    <col min="15870" max="16119" width="9.140625" style="73"/>
    <col min="16120" max="16120" width="66.28515625" style="73" customWidth="1"/>
    <col min="16121" max="16122" width="4.42578125" style="73" customWidth="1"/>
    <col min="16123" max="16123" width="12.7109375" style="73" customWidth="1"/>
    <col min="16124" max="16125" width="0" style="73" hidden="1" customWidth="1"/>
    <col min="16126" max="16384" width="9.140625" style="73"/>
  </cols>
  <sheetData>
    <row r="1" spans="1:9" ht="15.75">
      <c r="A1" s="72"/>
      <c r="B1" s="157" t="s">
        <v>181</v>
      </c>
      <c r="C1" s="157"/>
      <c r="D1" s="157"/>
    </row>
    <row r="2" spans="1:9" ht="17.25" customHeight="1">
      <c r="A2" s="157" t="s">
        <v>83</v>
      </c>
      <c r="B2" s="157"/>
      <c r="C2" s="157"/>
      <c r="D2" s="157"/>
    </row>
    <row r="3" spans="1:9" ht="30.75" customHeight="1">
      <c r="A3" s="157" t="s">
        <v>182</v>
      </c>
      <c r="B3" s="157"/>
      <c r="C3" s="157"/>
      <c r="D3" s="157"/>
    </row>
    <row r="4" spans="1:9" ht="16.5" customHeight="1">
      <c r="A4" s="157" t="s">
        <v>249</v>
      </c>
      <c r="B4" s="157"/>
      <c r="C4" s="157"/>
      <c r="D4" s="157"/>
    </row>
    <row r="5" spans="1:9" ht="23.25" customHeight="1">
      <c r="A5" s="158"/>
      <c r="B5" s="158"/>
      <c r="C5" s="158"/>
      <c r="D5" s="158"/>
    </row>
    <row r="6" spans="1:9" ht="45.75" customHeight="1">
      <c r="A6" s="159" t="s">
        <v>251</v>
      </c>
      <c r="B6" s="159"/>
      <c r="C6" s="159"/>
      <c r="D6" s="159"/>
    </row>
    <row r="7" spans="1:9" ht="12" customHeight="1">
      <c r="A7" s="160"/>
      <c r="B7" s="160"/>
      <c r="C7" s="160"/>
      <c r="D7" s="74" t="s">
        <v>183</v>
      </c>
    </row>
    <row r="8" spans="1:9" ht="22.5" customHeight="1">
      <c r="A8" s="75" t="s">
        <v>184</v>
      </c>
      <c r="B8" s="161" t="s">
        <v>166</v>
      </c>
      <c r="C8" s="155"/>
      <c r="D8" s="75" t="s">
        <v>167</v>
      </c>
    </row>
    <row r="9" spans="1:9" ht="12">
      <c r="A9" s="76" t="s">
        <v>168</v>
      </c>
      <c r="B9" s="161"/>
      <c r="C9" s="161"/>
      <c r="D9" s="77">
        <f>D10+D16+D20+D24+D29+D36+D43+D32+D38+D41</f>
        <v>147640.00000000003</v>
      </c>
    </row>
    <row r="10" spans="1:9" ht="12">
      <c r="A10" s="76" t="s">
        <v>5</v>
      </c>
      <c r="B10" s="150" t="s">
        <v>33</v>
      </c>
      <c r="C10" s="150"/>
      <c r="D10" s="30">
        <f>D11+D12+D13+D14+D15</f>
        <v>39325.300000000003</v>
      </c>
    </row>
    <row r="11" spans="1:9" ht="24">
      <c r="A11" s="78" t="s">
        <v>72</v>
      </c>
      <c r="B11" s="151" t="s">
        <v>34</v>
      </c>
      <c r="C11" s="154"/>
      <c r="D11" s="31">
        <f>'прил 8 - ведомственная '!G13</f>
        <v>2860</v>
      </c>
    </row>
    <row r="12" spans="1:9" ht="24">
      <c r="A12" s="78" t="s">
        <v>6</v>
      </c>
      <c r="B12" s="151" t="s">
        <v>35</v>
      </c>
      <c r="C12" s="154"/>
      <c r="D12" s="29">
        <f>'прил 8 - ведомственная '!G16</f>
        <v>10</v>
      </c>
    </row>
    <row r="13" spans="1:9" ht="36">
      <c r="A13" s="78" t="s">
        <v>7</v>
      </c>
      <c r="B13" s="151" t="s">
        <v>36</v>
      </c>
      <c r="C13" s="154"/>
      <c r="D13" s="31">
        <f>'прил 8 - ведомственная '!G20</f>
        <v>34827</v>
      </c>
    </row>
    <row r="14" spans="1:9" ht="12.75">
      <c r="A14" s="79" t="s">
        <v>8</v>
      </c>
      <c r="B14" s="151" t="s">
        <v>37</v>
      </c>
      <c r="C14" s="154"/>
      <c r="D14" s="35">
        <f>'прил 8 - ведомственная '!G25</f>
        <v>100</v>
      </c>
    </row>
    <row r="15" spans="1:9" s="5" customFormat="1" ht="12.75">
      <c r="A15" s="80" t="s">
        <v>27</v>
      </c>
      <c r="B15" s="151" t="s">
        <v>38</v>
      </c>
      <c r="C15" s="156"/>
      <c r="D15" s="35">
        <f>'прил 8 - ведомственная '!G28</f>
        <v>1528.3</v>
      </c>
      <c r="I15" s="81"/>
    </row>
    <row r="16" spans="1:9" ht="24">
      <c r="A16" s="76" t="s">
        <v>9</v>
      </c>
      <c r="B16" s="150" t="s">
        <v>39</v>
      </c>
      <c r="C16" s="150"/>
      <c r="D16" s="34">
        <f>D17+D18+D19</f>
        <v>1137</v>
      </c>
    </row>
    <row r="17" spans="1:4" ht="12.75">
      <c r="A17" s="80" t="s">
        <v>85</v>
      </c>
      <c r="B17" s="151" t="s">
        <v>40</v>
      </c>
      <c r="C17" s="154"/>
      <c r="D17" s="35">
        <f>'прил 8 - ведомственная '!G38</f>
        <v>5</v>
      </c>
    </row>
    <row r="18" spans="1:4" ht="24">
      <c r="A18" s="82" t="s">
        <v>86</v>
      </c>
      <c r="B18" s="151" t="s">
        <v>41</v>
      </c>
      <c r="C18" s="154"/>
      <c r="D18" s="35">
        <f>'прил 8 - ведомственная '!G41</f>
        <v>688</v>
      </c>
    </row>
    <row r="19" spans="1:4" ht="24">
      <c r="A19" s="79" t="s">
        <v>76</v>
      </c>
      <c r="B19" s="151" t="s">
        <v>42</v>
      </c>
      <c r="C19" s="154"/>
      <c r="D19" s="35">
        <f>'прил 8 - ведомственная '!G46</f>
        <v>444</v>
      </c>
    </row>
    <row r="20" spans="1:4" ht="12">
      <c r="A20" s="83" t="s">
        <v>10</v>
      </c>
      <c r="B20" s="150" t="s">
        <v>43</v>
      </c>
      <c r="C20" s="150"/>
      <c r="D20" s="33">
        <f>D21+D22+D23</f>
        <v>28582.9</v>
      </c>
    </row>
    <row r="21" spans="1:4" ht="12.75">
      <c r="A21" s="79" t="s">
        <v>11</v>
      </c>
      <c r="B21" s="151" t="s">
        <v>44</v>
      </c>
      <c r="C21" s="154"/>
      <c r="D21" s="35">
        <f>'прил 8 - ведомственная '!G50</f>
        <v>0</v>
      </c>
    </row>
    <row r="22" spans="1:4" ht="12.75">
      <c r="A22" s="79" t="s">
        <v>20</v>
      </c>
      <c r="B22" s="151" t="s">
        <v>45</v>
      </c>
      <c r="C22" s="154"/>
      <c r="D22" s="35">
        <f>'прил 8 - ведомственная '!G57</f>
        <v>27332.9</v>
      </c>
    </row>
    <row r="23" spans="1:4" ht="12.75">
      <c r="A23" s="79" t="s">
        <v>3</v>
      </c>
      <c r="B23" s="151" t="s">
        <v>46</v>
      </c>
      <c r="C23" s="154"/>
      <c r="D23" s="35">
        <f>'прил 8 - ведомственная '!G65</f>
        <v>1250</v>
      </c>
    </row>
    <row r="24" spans="1:4" ht="12">
      <c r="A24" s="83" t="s">
        <v>12</v>
      </c>
      <c r="B24" s="150" t="s">
        <v>47</v>
      </c>
      <c r="C24" s="150"/>
      <c r="D24" s="33">
        <f>D25+D26+D27+D28</f>
        <v>37930.199999999997</v>
      </c>
    </row>
    <row r="25" spans="1:4" ht="12.75">
      <c r="A25" s="79" t="s">
        <v>185</v>
      </c>
      <c r="B25" s="151" t="s">
        <v>186</v>
      </c>
      <c r="C25" s="154"/>
      <c r="D25" s="35">
        <f>'прил 8 - ведомственная '!G71</f>
        <v>0</v>
      </c>
    </row>
    <row r="26" spans="1:4" s="84" customFormat="1" ht="12.75">
      <c r="A26" s="79" t="s">
        <v>0</v>
      </c>
      <c r="B26" s="151" t="s">
        <v>48</v>
      </c>
      <c r="C26" s="154"/>
      <c r="D26" s="35">
        <f>'прил 8 - ведомственная '!G75</f>
        <v>17658.2</v>
      </c>
    </row>
    <row r="27" spans="1:4" ht="12.75">
      <c r="A27" s="79" t="s">
        <v>65</v>
      </c>
      <c r="B27" s="151" t="s">
        <v>49</v>
      </c>
      <c r="C27" s="154"/>
      <c r="D27" s="35">
        <f>'прил 8 - ведомственная '!G79</f>
        <v>20045</v>
      </c>
    </row>
    <row r="28" spans="1:4" ht="12.75">
      <c r="A28" s="79" t="s">
        <v>59</v>
      </c>
      <c r="B28" s="151" t="s">
        <v>60</v>
      </c>
      <c r="C28" s="154"/>
      <c r="D28" s="35">
        <f>'прил 8 - ведомственная '!G121</f>
        <v>227</v>
      </c>
    </row>
    <row r="29" spans="1:4" ht="12">
      <c r="A29" s="83" t="s">
        <v>13</v>
      </c>
      <c r="B29" s="150" t="s">
        <v>50</v>
      </c>
      <c r="C29" s="150"/>
      <c r="D29" s="33">
        <f>D30+D31</f>
        <v>35600</v>
      </c>
    </row>
    <row r="30" spans="1:4" ht="12.75">
      <c r="A30" s="79" t="s">
        <v>1</v>
      </c>
      <c r="B30" s="151" t="s">
        <v>51</v>
      </c>
      <c r="C30" s="154"/>
      <c r="D30" s="35">
        <f>'прил 8 - ведомственная '!G130</f>
        <v>26550</v>
      </c>
    </row>
    <row r="31" spans="1:4" ht="12.75">
      <c r="A31" s="79" t="s">
        <v>171</v>
      </c>
      <c r="B31" s="151" t="s">
        <v>52</v>
      </c>
      <c r="C31" s="154"/>
      <c r="D31" s="35">
        <f>'прил 8 - ведомственная '!G151</f>
        <v>9050</v>
      </c>
    </row>
    <row r="32" spans="1:4" ht="12">
      <c r="A32" s="76" t="s">
        <v>22</v>
      </c>
      <c r="B32" s="150" t="s">
        <v>63</v>
      </c>
      <c r="C32" s="150"/>
      <c r="D32" s="34">
        <f>D33+D34+D35</f>
        <v>491.1</v>
      </c>
    </row>
    <row r="33" spans="1:4" ht="12.75">
      <c r="A33" s="79" t="s">
        <v>23</v>
      </c>
      <c r="B33" s="151" t="s">
        <v>53</v>
      </c>
      <c r="C33" s="154"/>
      <c r="D33" s="35">
        <f>'прил 8 - ведомственная '!G160</f>
        <v>451.1</v>
      </c>
    </row>
    <row r="34" spans="1:4" ht="12.75">
      <c r="A34" s="79" t="s">
        <v>187</v>
      </c>
      <c r="B34" s="151" t="s">
        <v>188</v>
      </c>
      <c r="C34" s="154"/>
      <c r="D34" s="35">
        <v>0</v>
      </c>
    </row>
    <row r="35" spans="1:4" ht="12.75">
      <c r="A35" s="79" t="s">
        <v>143</v>
      </c>
      <c r="B35" s="151" t="s">
        <v>144</v>
      </c>
      <c r="C35" s="154"/>
      <c r="D35" s="35">
        <f>'прил 8 - ведомственная '!G163</f>
        <v>40</v>
      </c>
    </row>
    <row r="36" spans="1:4" ht="12">
      <c r="A36" s="83" t="s">
        <v>14</v>
      </c>
      <c r="B36" s="150" t="s">
        <v>74</v>
      </c>
      <c r="C36" s="150"/>
      <c r="D36" s="33">
        <f>D37</f>
        <v>4072</v>
      </c>
    </row>
    <row r="37" spans="1:4" ht="12.75">
      <c r="A37" s="79" t="s">
        <v>2</v>
      </c>
      <c r="B37" s="151" t="s">
        <v>54</v>
      </c>
      <c r="C37" s="154"/>
      <c r="D37" s="35">
        <f>'прил 8 - ведомственная '!G167</f>
        <v>4072</v>
      </c>
    </row>
    <row r="38" spans="1:4" ht="12">
      <c r="A38" s="76" t="s">
        <v>24</v>
      </c>
      <c r="B38" s="150" t="s">
        <v>55</v>
      </c>
      <c r="C38" s="150"/>
      <c r="D38" s="34">
        <f>D39+D40</f>
        <v>62</v>
      </c>
    </row>
    <row r="39" spans="1:4" ht="12.75">
      <c r="A39" s="85" t="s">
        <v>25</v>
      </c>
      <c r="B39" s="151" t="s">
        <v>56</v>
      </c>
      <c r="C39" s="152"/>
      <c r="D39" s="35">
        <f>'прил 8 - ведомственная '!G178</f>
        <v>0</v>
      </c>
    </row>
    <row r="40" spans="1:4" ht="12.75">
      <c r="A40" s="85" t="s">
        <v>26</v>
      </c>
      <c r="B40" s="151" t="s">
        <v>57</v>
      </c>
      <c r="C40" s="152"/>
      <c r="D40" s="35">
        <f>'прил 8 - ведомственная '!G181</f>
        <v>62</v>
      </c>
    </row>
    <row r="41" spans="1:4" ht="12.75">
      <c r="A41" s="83" t="s">
        <v>88</v>
      </c>
      <c r="B41" s="150" t="s">
        <v>77</v>
      </c>
      <c r="C41" s="155"/>
      <c r="D41" s="34">
        <f>D42</f>
        <v>260</v>
      </c>
    </row>
    <row r="42" spans="1:4" ht="12.75">
      <c r="A42" s="82" t="s">
        <v>89</v>
      </c>
      <c r="B42" s="151" t="s">
        <v>66</v>
      </c>
      <c r="C42" s="152"/>
      <c r="D42" s="35">
        <f>'прил 8 - ведомственная '!G185</f>
        <v>260</v>
      </c>
    </row>
    <row r="43" spans="1:4" ht="24">
      <c r="A43" s="76" t="s">
        <v>189</v>
      </c>
      <c r="B43" s="150" t="s">
        <v>61</v>
      </c>
      <c r="C43" s="150"/>
      <c r="D43" s="34">
        <f>D44</f>
        <v>179.5</v>
      </c>
    </row>
    <row r="44" spans="1:4" ht="12.75">
      <c r="A44" s="85" t="s">
        <v>70</v>
      </c>
      <c r="B44" s="151" t="s">
        <v>58</v>
      </c>
      <c r="C44" s="152"/>
      <c r="D44" s="35">
        <f>'прил 8 - ведомственная '!G189</f>
        <v>179.5</v>
      </c>
    </row>
    <row r="45" spans="1:4" ht="12">
      <c r="A45" s="86"/>
      <c r="B45" s="153"/>
      <c r="C45" s="153"/>
      <c r="D45" s="86"/>
    </row>
    <row r="46" spans="1:4" ht="12">
      <c r="A46" s="86"/>
      <c r="B46" s="10"/>
      <c r="C46" s="10"/>
      <c r="D46" s="86"/>
    </row>
    <row r="47" spans="1:4" ht="12">
      <c r="A47" s="86"/>
      <c r="B47" s="10"/>
      <c r="C47" s="10"/>
      <c r="D47" s="86"/>
    </row>
    <row r="48" spans="1:4" ht="12">
      <c r="A48" s="86"/>
      <c r="B48" s="10"/>
      <c r="C48" s="10"/>
      <c r="D48" s="86"/>
    </row>
    <row r="49" spans="1:4" ht="12">
      <c r="A49" s="86"/>
      <c r="B49" s="10"/>
      <c r="C49" s="10"/>
      <c r="D49" s="86"/>
    </row>
    <row r="50" spans="1:4" ht="12">
      <c r="A50" s="86"/>
      <c r="B50" s="10"/>
      <c r="C50" s="10"/>
      <c r="D50" s="86"/>
    </row>
    <row r="51" spans="1:4" ht="12">
      <c r="A51" s="86"/>
      <c r="B51" s="10"/>
      <c r="C51" s="10"/>
      <c r="D51" s="86"/>
    </row>
    <row r="52" spans="1:4" ht="12">
      <c r="A52" s="86"/>
      <c r="B52" s="10"/>
      <c r="C52" s="10"/>
      <c r="D52" s="86"/>
    </row>
    <row r="53" spans="1:4" ht="12">
      <c r="A53" s="86"/>
      <c r="B53" s="10"/>
      <c r="C53" s="10"/>
      <c r="D53" s="86"/>
    </row>
    <row r="54" spans="1:4" ht="12">
      <c r="A54" s="86"/>
      <c r="B54" s="10"/>
      <c r="C54" s="10"/>
      <c r="D54" s="86"/>
    </row>
    <row r="55" spans="1:4" ht="12">
      <c r="A55" s="86"/>
      <c r="B55" s="10"/>
      <c r="C55" s="10"/>
      <c r="D55" s="86"/>
    </row>
    <row r="56" spans="1:4" ht="12">
      <c r="A56" s="86"/>
      <c r="B56" s="10"/>
      <c r="C56" s="10"/>
      <c r="D56" s="86"/>
    </row>
    <row r="57" spans="1:4" ht="12">
      <c r="A57" s="86"/>
      <c r="B57" s="10"/>
      <c r="C57" s="10"/>
      <c r="D57" s="86"/>
    </row>
    <row r="58" spans="1:4" ht="12">
      <c r="A58" s="86"/>
      <c r="B58" s="10"/>
      <c r="C58" s="10"/>
      <c r="D58" s="86"/>
    </row>
    <row r="59" spans="1:4" ht="12">
      <c r="A59" s="86"/>
      <c r="B59" s="10"/>
      <c r="C59" s="10"/>
      <c r="D59" s="86"/>
    </row>
    <row r="60" spans="1:4" ht="12">
      <c r="A60" s="86"/>
      <c r="B60" s="10"/>
      <c r="C60" s="10"/>
      <c r="D60" s="86"/>
    </row>
    <row r="61" spans="1:4" ht="12">
      <c r="A61" s="86"/>
      <c r="B61" s="10"/>
      <c r="C61" s="10"/>
      <c r="D61" s="86"/>
    </row>
    <row r="62" spans="1:4" ht="12">
      <c r="A62" s="86"/>
      <c r="B62" s="10"/>
      <c r="C62" s="10"/>
      <c r="D62" s="86"/>
    </row>
    <row r="63" spans="1:4" ht="12">
      <c r="A63" s="86"/>
      <c r="B63" s="10"/>
      <c r="C63" s="10"/>
      <c r="D63" s="86"/>
    </row>
    <row r="64" spans="1:4" ht="12">
      <c r="A64" s="86"/>
      <c r="B64" s="10"/>
      <c r="C64" s="10"/>
      <c r="D64" s="86"/>
    </row>
    <row r="65" spans="1:4" ht="12">
      <c r="A65" s="86"/>
      <c r="B65" s="10"/>
      <c r="C65" s="10"/>
      <c r="D65" s="86"/>
    </row>
    <row r="66" spans="1:4" ht="12">
      <c r="A66" s="86"/>
      <c r="B66" s="10"/>
      <c r="C66" s="10"/>
      <c r="D66" s="86"/>
    </row>
    <row r="67" spans="1:4" ht="12">
      <c r="A67" s="86"/>
      <c r="B67" s="10"/>
      <c r="C67" s="10"/>
      <c r="D67" s="86"/>
    </row>
    <row r="68" spans="1:4" ht="12">
      <c r="A68" s="86"/>
      <c r="B68" s="10"/>
      <c r="C68" s="10"/>
      <c r="D68" s="86"/>
    </row>
  </sheetData>
  <mergeCells count="45">
    <mergeCell ref="B12:C12"/>
    <mergeCell ref="B1:D1"/>
    <mergeCell ref="A2:D2"/>
    <mergeCell ref="A3:D3"/>
    <mergeCell ref="A4:D4"/>
    <mergeCell ref="A5:D5"/>
    <mergeCell ref="A6:D6"/>
    <mergeCell ref="A7:C7"/>
    <mergeCell ref="B8:C8"/>
    <mergeCell ref="B9:C9"/>
    <mergeCell ref="B10:C10"/>
    <mergeCell ref="B11:C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3:C43"/>
    <mergeCell ref="B44:C44"/>
    <mergeCell ref="B45:C45"/>
    <mergeCell ref="B37:C37"/>
    <mergeCell ref="B38:C38"/>
    <mergeCell ref="B39:C39"/>
    <mergeCell ref="B40:C40"/>
    <mergeCell ref="B41:C41"/>
    <mergeCell ref="B42:C42"/>
  </mergeCells>
  <pageMargins left="1.1811023622047245" right="0.19685039370078741" top="0.35433070866141736" bottom="0.31496062992125984" header="0.19685039370078741" footer="0.2755905511811023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E226"/>
  <sheetViews>
    <sheetView view="pageBreakPreview" topLeftCell="A228" zoomScale="140" zoomScaleNormal="120" zoomScaleSheetLayoutView="140" workbookViewId="0">
      <selection activeCell="E36" sqref="E36:E44"/>
    </sheetView>
  </sheetViews>
  <sheetFormatPr defaultRowHeight="11.25"/>
  <cols>
    <col min="1" max="1" width="56.5703125" style="5" customWidth="1"/>
    <col min="2" max="2" width="11.28515625" style="6" customWidth="1"/>
    <col min="3" max="3" width="6.140625" style="6" customWidth="1"/>
    <col min="4" max="4" width="6.85546875" style="6" customWidth="1"/>
    <col min="5" max="5" width="10.42578125" style="71" customWidth="1"/>
    <col min="6" max="220" width="9.140625" style="5"/>
    <col min="221" max="221" width="56.5703125" style="5" customWidth="1"/>
    <col min="222" max="222" width="11.28515625" style="5" customWidth="1"/>
    <col min="223" max="223" width="6.140625" style="5" customWidth="1"/>
    <col min="224" max="224" width="6.85546875" style="5" customWidth="1"/>
    <col min="225" max="225" width="10.42578125" style="5" bestFit="1" customWidth="1"/>
    <col min="226" max="234" width="0" style="5" hidden="1" customWidth="1"/>
    <col min="235" max="476" width="9.140625" style="5"/>
    <col min="477" max="477" width="56.5703125" style="5" customWidth="1"/>
    <col min="478" max="478" width="11.28515625" style="5" customWidth="1"/>
    <col min="479" max="479" width="6.140625" style="5" customWidth="1"/>
    <col min="480" max="480" width="6.85546875" style="5" customWidth="1"/>
    <col min="481" max="481" width="10.42578125" style="5" bestFit="1" customWidth="1"/>
    <col min="482" max="490" width="0" style="5" hidden="1" customWidth="1"/>
    <col min="491" max="732" width="9.140625" style="5"/>
    <col min="733" max="733" width="56.5703125" style="5" customWidth="1"/>
    <col min="734" max="734" width="11.28515625" style="5" customWidth="1"/>
    <col min="735" max="735" width="6.140625" style="5" customWidth="1"/>
    <col min="736" max="736" width="6.85546875" style="5" customWidth="1"/>
    <col min="737" max="737" width="10.42578125" style="5" bestFit="1" customWidth="1"/>
    <col min="738" max="746" width="0" style="5" hidden="1" customWidth="1"/>
    <col min="747" max="988" width="9.140625" style="5"/>
    <col min="989" max="989" width="56.5703125" style="5" customWidth="1"/>
    <col min="990" max="990" width="11.28515625" style="5" customWidth="1"/>
    <col min="991" max="991" width="6.140625" style="5" customWidth="1"/>
    <col min="992" max="992" width="6.85546875" style="5" customWidth="1"/>
    <col min="993" max="993" width="10.42578125" style="5" bestFit="1" customWidth="1"/>
    <col min="994" max="1002" width="0" style="5" hidden="1" customWidth="1"/>
    <col min="1003" max="1244" width="9.140625" style="5"/>
    <col min="1245" max="1245" width="56.5703125" style="5" customWidth="1"/>
    <col min="1246" max="1246" width="11.28515625" style="5" customWidth="1"/>
    <col min="1247" max="1247" width="6.140625" style="5" customWidth="1"/>
    <col min="1248" max="1248" width="6.85546875" style="5" customWidth="1"/>
    <col min="1249" max="1249" width="10.42578125" style="5" bestFit="1" customWidth="1"/>
    <col min="1250" max="1258" width="0" style="5" hidden="1" customWidth="1"/>
    <col min="1259" max="1500" width="9.140625" style="5"/>
    <col min="1501" max="1501" width="56.5703125" style="5" customWidth="1"/>
    <col min="1502" max="1502" width="11.28515625" style="5" customWidth="1"/>
    <col min="1503" max="1503" width="6.140625" style="5" customWidth="1"/>
    <col min="1504" max="1504" width="6.85546875" style="5" customWidth="1"/>
    <col min="1505" max="1505" width="10.42578125" style="5" bestFit="1" customWidth="1"/>
    <col min="1506" max="1514" width="0" style="5" hidden="1" customWidth="1"/>
    <col min="1515" max="1756" width="9.140625" style="5"/>
    <col min="1757" max="1757" width="56.5703125" style="5" customWidth="1"/>
    <col min="1758" max="1758" width="11.28515625" style="5" customWidth="1"/>
    <col min="1759" max="1759" width="6.140625" style="5" customWidth="1"/>
    <col min="1760" max="1760" width="6.85546875" style="5" customWidth="1"/>
    <col min="1761" max="1761" width="10.42578125" style="5" bestFit="1" customWidth="1"/>
    <col min="1762" max="1770" width="0" style="5" hidden="1" customWidth="1"/>
    <col min="1771" max="2012" width="9.140625" style="5"/>
    <col min="2013" max="2013" width="56.5703125" style="5" customWidth="1"/>
    <col min="2014" max="2014" width="11.28515625" style="5" customWidth="1"/>
    <col min="2015" max="2015" width="6.140625" style="5" customWidth="1"/>
    <col min="2016" max="2016" width="6.85546875" style="5" customWidth="1"/>
    <col min="2017" max="2017" width="10.42578125" style="5" bestFit="1" customWidth="1"/>
    <col min="2018" max="2026" width="0" style="5" hidden="1" customWidth="1"/>
    <col min="2027" max="2268" width="9.140625" style="5"/>
    <col min="2269" max="2269" width="56.5703125" style="5" customWidth="1"/>
    <col min="2270" max="2270" width="11.28515625" style="5" customWidth="1"/>
    <col min="2271" max="2271" width="6.140625" style="5" customWidth="1"/>
    <col min="2272" max="2272" width="6.85546875" style="5" customWidth="1"/>
    <col min="2273" max="2273" width="10.42578125" style="5" bestFit="1" customWidth="1"/>
    <col min="2274" max="2282" width="0" style="5" hidden="1" customWidth="1"/>
    <col min="2283" max="2524" width="9.140625" style="5"/>
    <col min="2525" max="2525" width="56.5703125" style="5" customWidth="1"/>
    <col min="2526" max="2526" width="11.28515625" style="5" customWidth="1"/>
    <col min="2527" max="2527" width="6.140625" style="5" customWidth="1"/>
    <col min="2528" max="2528" width="6.85546875" style="5" customWidth="1"/>
    <col min="2529" max="2529" width="10.42578125" style="5" bestFit="1" customWidth="1"/>
    <col min="2530" max="2538" width="0" style="5" hidden="1" customWidth="1"/>
    <col min="2539" max="2780" width="9.140625" style="5"/>
    <col min="2781" max="2781" width="56.5703125" style="5" customWidth="1"/>
    <col min="2782" max="2782" width="11.28515625" style="5" customWidth="1"/>
    <col min="2783" max="2783" width="6.140625" style="5" customWidth="1"/>
    <col min="2784" max="2784" width="6.85546875" style="5" customWidth="1"/>
    <col min="2785" max="2785" width="10.42578125" style="5" bestFit="1" customWidth="1"/>
    <col min="2786" max="2794" width="0" style="5" hidden="1" customWidth="1"/>
    <col min="2795" max="3036" width="9.140625" style="5"/>
    <col min="3037" max="3037" width="56.5703125" style="5" customWidth="1"/>
    <col min="3038" max="3038" width="11.28515625" style="5" customWidth="1"/>
    <col min="3039" max="3039" width="6.140625" style="5" customWidth="1"/>
    <col min="3040" max="3040" width="6.85546875" style="5" customWidth="1"/>
    <col min="3041" max="3041" width="10.42578125" style="5" bestFit="1" customWidth="1"/>
    <col min="3042" max="3050" width="0" style="5" hidden="1" customWidth="1"/>
    <col min="3051" max="3292" width="9.140625" style="5"/>
    <col min="3293" max="3293" width="56.5703125" style="5" customWidth="1"/>
    <col min="3294" max="3294" width="11.28515625" style="5" customWidth="1"/>
    <col min="3295" max="3295" width="6.140625" style="5" customWidth="1"/>
    <col min="3296" max="3296" width="6.85546875" style="5" customWidth="1"/>
    <col min="3297" max="3297" width="10.42578125" style="5" bestFit="1" customWidth="1"/>
    <col min="3298" max="3306" width="0" style="5" hidden="1" customWidth="1"/>
    <col min="3307" max="3548" width="9.140625" style="5"/>
    <col min="3549" max="3549" width="56.5703125" style="5" customWidth="1"/>
    <col min="3550" max="3550" width="11.28515625" style="5" customWidth="1"/>
    <col min="3551" max="3551" width="6.140625" style="5" customWidth="1"/>
    <col min="3552" max="3552" width="6.85546875" style="5" customWidth="1"/>
    <col min="3553" max="3553" width="10.42578125" style="5" bestFit="1" customWidth="1"/>
    <col min="3554" max="3562" width="0" style="5" hidden="1" customWidth="1"/>
    <col min="3563" max="3804" width="9.140625" style="5"/>
    <col min="3805" max="3805" width="56.5703125" style="5" customWidth="1"/>
    <col min="3806" max="3806" width="11.28515625" style="5" customWidth="1"/>
    <col min="3807" max="3807" width="6.140625" style="5" customWidth="1"/>
    <col min="3808" max="3808" width="6.85546875" style="5" customWidth="1"/>
    <col min="3809" max="3809" width="10.42578125" style="5" bestFit="1" customWidth="1"/>
    <col min="3810" max="3818" width="0" style="5" hidden="1" customWidth="1"/>
    <col min="3819" max="4060" width="9.140625" style="5"/>
    <col min="4061" max="4061" width="56.5703125" style="5" customWidth="1"/>
    <col min="4062" max="4062" width="11.28515625" style="5" customWidth="1"/>
    <col min="4063" max="4063" width="6.140625" style="5" customWidth="1"/>
    <col min="4064" max="4064" width="6.85546875" style="5" customWidth="1"/>
    <col min="4065" max="4065" width="10.42578125" style="5" bestFit="1" customWidth="1"/>
    <col min="4066" max="4074" width="0" style="5" hidden="1" customWidth="1"/>
    <col min="4075" max="4316" width="9.140625" style="5"/>
    <col min="4317" max="4317" width="56.5703125" style="5" customWidth="1"/>
    <col min="4318" max="4318" width="11.28515625" style="5" customWidth="1"/>
    <col min="4319" max="4319" width="6.140625" style="5" customWidth="1"/>
    <col min="4320" max="4320" width="6.85546875" style="5" customWidth="1"/>
    <col min="4321" max="4321" width="10.42578125" style="5" bestFit="1" customWidth="1"/>
    <col min="4322" max="4330" width="0" style="5" hidden="1" customWidth="1"/>
    <col min="4331" max="4572" width="9.140625" style="5"/>
    <col min="4573" max="4573" width="56.5703125" style="5" customWidth="1"/>
    <col min="4574" max="4574" width="11.28515625" style="5" customWidth="1"/>
    <col min="4575" max="4575" width="6.140625" style="5" customWidth="1"/>
    <col min="4576" max="4576" width="6.85546875" style="5" customWidth="1"/>
    <col min="4577" max="4577" width="10.42578125" style="5" bestFit="1" customWidth="1"/>
    <col min="4578" max="4586" width="0" style="5" hidden="1" customWidth="1"/>
    <col min="4587" max="4828" width="9.140625" style="5"/>
    <col min="4829" max="4829" width="56.5703125" style="5" customWidth="1"/>
    <col min="4830" max="4830" width="11.28515625" style="5" customWidth="1"/>
    <col min="4831" max="4831" width="6.140625" style="5" customWidth="1"/>
    <col min="4832" max="4832" width="6.85546875" style="5" customWidth="1"/>
    <col min="4833" max="4833" width="10.42578125" style="5" bestFit="1" customWidth="1"/>
    <col min="4834" max="4842" width="0" style="5" hidden="1" customWidth="1"/>
    <col min="4843" max="5084" width="9.140625" style="5"/>
    <col min="5085" max="5085" width="56.5703125" style="5" customWidth="1"/>
    <col min="5086" max="5086" width="11.28515625" style="5" customWidth="1"/>
    <col min="5087" max="5087" width="6.140625" style="5" customWidth="1"/>
    <col min="5088" max="5088" width="6.85546875" style="5" customWidth="1"/>
    <col min="5089" max="5089" width="10.42578125" style="5" bestFit="1" customWidth="1"/>
    <col min="5090" max="5098" width="0" style="5" hidden="1" customWidth="1"/>
    <col min="5099" max="5340" width="9.140625" style="5"/>
    <col min="5341" max="5341" width="56.5703125" style="5" customWidth="1"/>
    <col min="5342" max="5342" width="11.28515625" style="5" customWidth="1"/>
    <col min="5343" max="5343" width="6.140625" style="5" customWidth="1"/>
    <col min="5344" max="5344" width="6.85546875" style="5" customWidth="1"/>
    <col min="5345" max="5345" width="10.42578125" style="5" bestFit="1" customWidth="1"/>
    <col min="5346" max="5354" width="0" style="5" hidden="1" customWidth="1"/>
    <col min="5355" max="5596" width="9.140625" style="5"/>
    <col min="5597" max="5597" width="56.5703125" style="5" customWidth="1"/>
    <col min="5598" max="5598" width="11.28515625" style="5" customWidth="1"/>
    <col min="5599" max="5599" width="6.140625" style="5" customWidth="1"/>
    <col min="5600" max="5600" width="6.85546875" style="5" customWidth="1"/>
    <col min="5601" max="5601" width="10.42578125" style="5" bestFit="1" customWidth="1"/>
    <col min="5602" max="5610" width="0" style="5" hidden="1" customWidth="1"/>
    <col min="5611" max="5852" width="9.140625" style="5"/>
    <col min="5853" max="5853" width="56.5703125" style="5" customWidth="1"/>
    <col min="5854" max="5854" width="11.28515625" style="5" customWidth="1"/>
    <col min="5855" max="5855" width="6.140625" style="5" customWidth="1"/>
    <col min="5856" max="5856" width="6.85546875" style="5" customWidth="1"/>
    <col min="5857" max="5857" width="10.42578125" style="5" bestFit="1" customWidth="1"/>
    <col min="5858" max="5866" width="0" style="5" hidden="1" customWidth="1"/>
    <col min="5867" max="6108" width="9.140625" style="5"/>
    <col min="6109" max="6109" width="56.5703125" style="5" customWidth="1"/>
    <col min="6110" max="6110" width="11.28515625" style="5" customWidth="1"/>
    <col min="6111" max="6111" width="6.140625" style="5" customWidth="1"/>
    <col min="6112" max="6112" width="6.85546875" style="5" customWidth="1"/>
    <col min="6113" max="6113" width="10.42578125" style="5" bestFit="1" customWidth="1"/>
    <col min="6114" max="6122" width="0" style="5" hidden="1" customWidth="1"/>
    <col min="6123" max="6364" width="9.140625" style="5"/>
    <col min="6365" max="6365" width="56.5703125" style="5" customWidth="1"/>
    <col min="6366" max="6366" width="11.28515625" style="5" customWidth="1"/>
    <col min="6367" max="6367" width="6.140625" style="5" customWidth="1"/>
    <col min="6368" max="6368" width="6.85546875" style="5" customWidth="1"/>
    <col min="6369" max="6369" width="10.42578125" style="5" bestFit="1" customWidth="1"/>
    <col min="6370" max="6378" width="0" style="5" hidden="1" customWidth="1"/>
    <col min="6379" max="6620" width="9.140625" style="5"/>
    <col min="6621" max="6621" width="56.5703125" style="5" customWidth="1"/>
    <col min="6622" max="6622" width="11.28515625" style="5" customWidth="1"/>
    <col min="6623" max="6623" width="6.140625" style="5" customWidth="1"/>
    <col min="6624" max="6624" width="6.85546875" style="5" customWidth="1"/>
    <col min="6625" max="6625" width="10.42578125" style="5" bestFit="1" customWidth="1"/>
    <col min="6626" max="6634" width="0" style="5" hidden="1" customWidth="1"/>
    <col min="6635" max="6876" width="9.140625" style="5"/>
    <col min="6877" max="6877" width="56.5703125" style="5" customWidth="1"/>
    <col min="6878" max="6878" width="11.28515625" style="5" customWidth="1"/>
    <col min="6879" max="6879" width="6.140625" style="5" customWidth="1"/>
    <col min="6880" max="6880" width="6.85546875" style="5" customWidth="1"/>
    <col min="6881" max="6881" width="10.42578125" style="5" bestFit="1" customWidth="1"/>
    <col min="6882" max="6890" width="0" style="5" hidden="1" customWidth="1"/>
    <col min="6891" max="7132" width="9.140625" style="5"/>
    <col min="7133" max="7133" width="56.5703125" style="5" customWidth="1"/>
    <col min="7134" max="7134" width="11.28515625" style="5" customWidth="1"/>
    <col min="7135" max="7135" width="6.140625" style="5" customWidth="1"/>
    <col min="7136" max="7136" width="6.85546875" style="5" customWidth="1"/>
    <col min="7137" max="7137" width="10.42578125" style="5" bestFit="1" customWidth="1"/>
    <col min="7138" max="7146" width="0" style="5" hidden="1" customWidth="1"/>
    <col min="7147" max="7388" width="9.140625" style="5"/>
    <col min="7389" max="7389" width="56.5703125" style="5" customWidth="1"/>
    <col min="7390" max="7390" width="11.28515625" style="5" customWidth="1"/>
    <col min="7391" max="7391" width="6.140625" style="5" customWidth="1"/>
    <col min="7392" max="7392" width="6.85546875" style="5" customWidth="1"/>
    <col min="7393" max="7393" width="10.42578125" style="5" bestFit="1" customWidth="1"/>
    <col min="7394" max="7402" width="0" style="5" hidden="1" customWidth="1"/>
    <col min="7403" max="7644" width="9.140625" style="5"/>
    <col min="7645" max="7645" width="56.5703125" style="5" customWidth="1"/>
    <col min="7646" max="7646" width="11.28515625" style="5" customWidth="1"/>
    <col min="7647" max="7647" width="6.140625" style="5" customWidth="1"/>
    <col min="7648" max="7648" width="6.85546875" style="5" customWidth="1"/>
    <col min="7649" max="7649" width="10.42578125" style="5" bestFit="1" customWidth="1"/>
    <col min="7650" max="7658" width="0" style="5" hidden="1" customWidth="1"/>
    <col min="7659" max="7900" width="9.140625" style="5"/>
    <col min="7901" max="7901" width="56.5703125" style="5" customWidth="1"/>
    <col min="7902" max="7902" width="11.28515625" style="5" customWidth="1"/>
    <col min="7903" max="7903" width="6.140625" style="5" customWidth="1"/>
    <col min="7904" max="7904" width="6.85546875" style="5" customWidth="1"/>
    <col min="7905" max="7905" width="10.42578125" style="5" bestFit="1" customWidth="1"/>
    <col min="7906" max="7914" width="0" style="5" hidden="1" customWidth="1"/>
    <col min="7915" max="8156" width="9.140625" style="5"/>
    <col min="8157" max="8157" width="56.5703125" style="5" customWidth="1"/>
    <col min="8158" max="8158" width="11.28515625" style="5" customWidth="1"/>
    <col min="8159" max="8159" width="6.140625" style="5" customWidth="1"/>
    <col min="8160" max="8160" width="6.85546875" style="5" customWidth="1"/>
    <col min="8161" max="8161" width="10.42578125" style="5" bestFit="1" customWidth="1"/>
    <col min="8162" max="8170" width="0" style="5" hidden="1" customWidth="1"/>
    <col min="8171" max="8412" width="9.140625" style="5"/>
    <col min="8413" max="8413" width="56.5703125" style="5" customWidth="1"/>
    <col min="8414" max="8414" width="11.28515625" style="5" customWidth="1"/>
    <col min="8415" max="8415" width="6.140625" style="5" customWidth="1"/>
    <col min="8416" max="8416" width="6.85546875" style="5" customWidth="1"/>
    <col min="8417" max="8417" width="10.42578125" style="5" bestFit="1" customWidth="1"/>
    <col min="8418" max="8426" width="0" style="5" hidden="1" customWidth="1"/>
    <col min="8427" max="8668" width="9.140625" style="5"/>
    <col min="8669" max="8669" width="56.5703125" style="5" customWidth="1"/>
    <col min="8670" max="8670" width="11.28515625" style="5" customWidth="1"/>
    <col min="8671" max="8671" width="6.140625" style="5" customWidth="1"/>
    <col min="8672" max="8672" width="6.85546875" style="5" customWidth="1"/>
    <col min="8673" max="8673" width="10.42578125" style="5" bestFit="1" customWidth="1"/>
    <col min="8674" max="8682" width="0" style="5" hidden="1" customWidth="1"/>
    <col min="8683" max="8924" width="9.140625" style="5"/>
    <col min="8925" max="8925" width="56.5703125" style="5" customWidth="1"/>
    <col min="8926" max="8926" width="11.28515625" style="5" customWidth="1"/>
    <col min="8927" max="8927" width="6.140625" style="5" customWidth="1"/>
    <col min="8928" max="8928" width="6.85546875" style="5" customWidth="1"/>
    <col min="8929" max="8929" width="10.42578125" style="5" bestFit="1" customWidth="1"/>
    <col min="8930" max="8938" width="0" style="5" hidden="1" customWidth="1"/>
    <col min="8939" max="9180" width="9.140625" style="5"/>
    <col min="9181" max="9181" width="56.5703125" style="5" customWidth="1"/>
    <col min="9182" max="9182" width="11.28515625" style="5" customWidth="1"/>
    <col min="9183" max="9183" width="6.140625" style="5" customWidth="1"/>
    <col min="9184" max="9184" width="6.85546875" style="5" customWidth="1"/>
    <col min="9185" max="9185" width="10.42578125" style="5" bestFit="1" customWidth="1"/>
    <col min="9186" max="9194" width="0" style="5" hidden="1" customWidth="1"/>
    <col min="9195" max="9436" width="9.140625" style="5"/>
    <col min="9437" max="9437" width="56.5703125" style="5" customWidth="1"/>
    <col min="9438" max="9438" width="11.28515625" style="5" customWidth="1"/>
    <col min="9439" max="9439" width="6.140625" style="5" customWidth="1"/>
    <col min="9440" max="9440" width="6.85546875" style="5" customWidth="1"/>
    <col min="9441" max="9441" width="10.42578125" style="5" bestFit="1" customWidth="1"/>
    <col min="9442" max="9450" width="0" style="5" hidden="1" customWidth="1"/>
    <col min="9451" max="9692" width="9.140625" style="5"/>
    <col min="9693" max="9693" width="56.5703125" style="5" customWidth="1"/>
    <col min="9694" max="9694" width="11.28515625" style="5" customWidth="1"/>
    <col min="9695" max="9695" width="6.140625" style="5" customWidth="1"/>
    <col min="9696" max="9696" width="6.85546875" style="5" customWidth="1"/>
    <col min="9697" max="9697" width="10.42578125" style="5" bestFit="1" customWidth="1"/>
    <col min="9698" max="9706" width="0" style="5" hidden="1" customWidth="1"/>
    <col min="9707" max="9948" width="9.140625" style="5"/>
    <col min="9949" max="9949" width="56.5703125" style="5" customWidth="1"/>
    <col min="9950" max="9950" width="11.28515625" style="5" customWidth="1"/>
    <col min="9951" max="9951" width="6.140625" style="5" customWidth="1"/>
    <col min="9952" max="9952" width="6.85546875" style="5" customWidth="1"/>
    <col min="9953" max="9953" width="10.42578125" style="5" bestFit="1" customWidth="1"/>
    <col min="9954" max="9962" width="0" style="5" hidden="1" customWidth="1"/>
    <col min="9963" max="10204" width="9.140625" style="5"/>
    <col min="10205" max="10205" width="56.5703125" style="5" customWidth="1"/>
    <col min="10206" max="10206" width="11.28515625" style="5" customWidth="1"/>
    <col min="10207" max="10207" width="6.140625" style="5" customWidth="1"/>
    <col min="10208" max="10208" width="6.85546875" style="5" customWidth="1"/>
    <col min="10209" max="10209" width="10.42578125" style="5" bestFit="1" customWidth="1"/>
    <col min="10210" max="10218" width="0" style="5" hidden="1" customWidth="1"/>
    <col min="10219" max="10460" width="9.140625" style="5"/>
    <col min="10461" max="10461" width="56.5703125" style="5" customWidth="1"/>
    <col min="10462" max="10462" width="11.28515625" style="5" customWidth="1"/>
    <col min="10463" max="10463" width="6.140625" style="5" customWidth="1"/>
    <col min="10464" max="10464" width="6.85546875" style="5" customWidth="1"/>
    <col min="10465" max="10465" width="10.42578125" style="5" bestFit="1" customWidth="1"/>
    <col min="10466" max="10474" width="0" style="5" hidden="1" customWidth="1"/>
    <col min="10475" max="10716" width="9.140625" style="5"/>
    <col min="10717" max="10717" width="56.5703125" style="5" customWidth="1"/>
    <col min="10718" max="10718" width="11.28515625" style="5" customWidth="1"/>
    <col min="10719" max="10719" width="6.140625" style="5" customWidth="1"/>
    <col min="10720" max="10720" width="6.85546875" style="5" customWidth="1"/>
    <col min="10721" max="10721" width="10.42578125" style="5" bestFit="1" customWidth="1"/>
    <col min="10722" max="10730" width="0" style="5" hidden="1" customWidth="1"/>
    <col min="10731" max="10972" width="9.140625" style="5"/>
    <col min="10973" max="10973" width="56.5703125" style="5" customWidth="1"/>
    <col min="10974" max="10974" width="11.28515625" style="5" customWidth="1"/>
    <col min="10975" max="10975" width="6.140625" style="5" customWidth="1"/>
    <col min="10976" max="10976" width="6.85546875" style="5" customWidth="1"/>
    <col min="10977" max="10977" width="10.42578125" style="5" bestFit="1" customWidth="1"/>
    <col min="10978" max="10986" width="0" style="5" hidden="1" customWidth="1"/>
    <col min="10987" max="11228" width="9.140625" style="5"/>
    <col min="11229" max="11229" width="56.5703125" style="5" customWidth="1"/>
    <col min="11230" max="11230" width="11.28515625" style="5" customWidth="1"/>
    <col min="11231" max="11231" width="6.140625" style="5" customWidth="1"/>
    <col min="11232" max="11232" width="6.85546875" style="5" customWidth="1"/>
    <col min="11233" max="11233" width="10.42578125" style="5" bestFit="1" customWidth="1"/>
    <col min="11234" max="11242" width="0" style="5" hidden="1" customWidth="1"/>
    <col min="11243" max="11484" width="9.140625" style="5"/>
    <col min="11485" max="11485" width="56.5703125" style="5" customWidth="1"/>
    <col min="11486" max="11486" width="11.28515625" style="5" customWidth="1"/>
    <col min="11487" max="11487" width="6.140625" style="5" customWidth="1"/>
    <col min="11488" max="11488" width="6.85546875" style="5" customWidth="1"/>
    <col min="11489" max="11489" width="10.42578125" style="5" bestFit="1" customWidth="1"/>
    <col min="11490" max="11498" width="0" style="5" hidden="1" customWidth="1"/>
    <col min="11499" max="11740" width="9.140625" style="5"/>
    <col min="11741" max="11741" width="56.5703125" style="5" customWidth="1"/>
    <col min="11742" max="11742" width="11.28515625" style="5" customWidth="1"/>
    <col min="11743" max="11743" width="6.140625" style="5" customWidth="1"/>
    <col min="11744" max="11744" width="6.85546875" style="5" customWidth="1"/>
    <col min="11745" max="11745" width="10.42578125" style="5" bestFit="1" customWidth="1"/>
    <col min="11746" max="11754" width="0" style="5" hidden="1" customWidth="1"/>
    <col min="11755" max="11996" width="9.140625" style="5"/>
    <col min="11997" max="11997" width="56.5703125" style="5" customWidth="1"/>
    <col min="11998" max="11998" width="11.28515625" style="5" customWidth="1"/>
    <col min="11999" max="11999" width="6.140625" style="5" customWidth="1"/>
    <col min="12000" max="12000" width="6.85546875" style="5" customWidth="1"/>
    <col min="12001" max="12001" width="10.42578125" style="5" bestFit="1" customWidth="1"/>
    <col min="12002" max="12010" width="0" style="5" hidden="1" customWidth="1"/>
    <col min="12011" max="12252" width="9.140625" style="5"/>
    <col min="12253" max="12253" width="56.5703125" style="5" customWidth="1"/>
    <col min="12254" max="12254" width="11.28515625" style="5" customWidth="1"/>
    <col min="12255" max="12255" width="6.140625" style="5" customWidth="1"/>
    <col min="12256" max="12256" width="6.85546875" style="5" customWidth="1"/>
    <col min="12257" max="12257" width="10.42578125" style="5" bestFit="1" customWidth="1"/>
    <col min="12258" max="12266" width="0" style="5" hidden="1" customWidth="1"/>
    <col min="12267" max="12508" width="9.140625" style="5"/>
    <col min="12509" max="12509" width="56.5703125" style="5" customWidth="1"/>
    <col min="12510" max="12510" width="11.28515625" style="5" customWidth="1"/>
    <col min="12511" max="12511" width="6.140625" style="5" customWidth="1"/>
    <col min="12512" max="12512" width="6.85546875" style="5" customWidth="1"/>
    <col min="12513" max="12513" width="10.42578125" style="5" bestFit="1" customWidth="1"/>
    <col min="12514" max="12522" width="0" style="5" hidden="1" customWidth="1"/>
    <col min="12523" max="12764" width="9.140625" style="5"/>
    <col min="12765" max="12765" width="56.5703125" style="5" customWidth="1"/>
    <col min="12766" max="12766" width="11.28515625" style="5" customWidth="1"/>
    <col min="12767" max="12767" width="6.140625" style="5" customWidth="1"/>
    <col min="12768" max="12768" width="6.85546875" style="5" customWidth="1"/>
    <col min="12769" max="12769" width="10.42578125" style="5" bestFit="1" customWidth="1"/>
    <col min="12770" max="12778" width="0" style="5" hidden="1" customWidth="1"/>
    <col min="12779" max="13020" width="9.140625" style="5"/>
    <col min="13021" max="13021" width="56.5703125" style="5" customWidth="1"/>
    <col min="13022" max="13022" width="11.28515625" style="5" customWidth="1"/>
    <col min="13023" max="13023" width="6.140625" style="5" customWidth="1"/>
    <col min="13024" max="13024" width="6.85546875" style="5" customWidth="1"/>
    <col min="13025" max="13025" width="10.42578125" style="5" bestFit="1" customWidth="1"/>
    <col min="13026" max="13034" width="0" style="5" hidden="1" customWidth="1"/>
    <col min="13035" max="13276" width="9.140625" style="5"/>
    <col min="13277" max="13277" width="56.5703125" style="5" customWidth="1"/>
    <col min="13278" max="13278" width="11.28515625" style="5" customWidth="1"/>
    <col min="13279" max="13279" width="6.140625" style="5" customWidth="1"/>
    <col min="13280" max="13280" width="6.85546875" style="5" customWidth="1"/>
    <col min="13281" max="13281" width="10.42578125" style="5" bestFit="1" customWidth="1"/>
    <col min="13282" max="13290" width="0" style="5" hidden="1" customWidth="1"/>
    <col min="13291" max="13532" width="9.140625" style="5"/>
    <col min="13533" max="13533" width="56.5703125" style="5" customWidth="1"/>
    <col min="13534" max="13534" width="11.28515625" style="5" customWidth="1"/>
    <col min="13535" max="13535" width="6.140625" style="5" customWidth="1"/>
    <col min="13536" max="13536" width="6.85546875" style="5" customWidth="1"/>
    <col min="13537" max="13537" width="10.42578125" style="5" bestFit="1" customWidth="1"/>
    <col min="13538" max="13546" width="0" style="5" hidden="1" customWidth="1"/>
    <col min="13547" max="13788" width="9.140625" style="5"/>
    <col min="13789" max="13789" width="56.5703125" style="5" customWidth="1"/>
    <col min="13790" max="13790" width="11.28515625" style="5" customWidth="1"/>
    <col min="13791" max="13791" width="6.140625" style="5" customWidth="1"/>
    <col min="13792" max="13792" width="6.85546875" style="5" customWidth="1"/>
    <col min="13793" max="13793" width="10.42578125" style="5" bestFit="1" customWidth="1"/>
    <col min="13794" max="13802" width="0" style="5" hidden="1" customWidth="1"/>
    <col min="13803" max="14044" width="9.140625" style="5"/>
    <col min="14045" max="14045" width="56.5703125" style="5" customWidth="1"/>
    <col min="14046" max="14046" width="11.28515625" style="5" customWidth="1"/>
    <col min="14047" max="14047" width="6.140625" style="5" customWidth="1"/>
    <col min="14048" max="14048" width="6.85546875" style="5" customWidth="1"/>
    <col min="14049" max="14049" width="10.42578125" style="5" bestFit="1" customWidth="1"/>
    <col min="14050" max="14058" width="0" style="5" hidden="1" customWidth="1"/>
    <col min="14059" max="14300" width="9.140625" style="5"/>
    <col min="14301" max="14301" width="56.5703125" style="5" customWidth="1"/>
    <col min="14302" max="14302" width="11.28515625" style="5" customWidth="1"/>
    <col min="14303" max="14303" width="6.140625" style="5" customWidth="1"/>
    <col min="14304" max="14304" width="6.85546875" style="5" customWidth="1"/>
    <col min="14305" max="14305" width="10.42578125" style="5" bestFit="1" customWidth="1"/>
    <col min="14306" max="14314" width="0" style="5" hidden="1" customWidth="1"/>
    <col min="14315" max="14556" width="9.140625" style="5"/>
    <col min="14557" max="14557" width="56.5703125" style="5" customWidth="1"/>
    <col min="14558" max="14558" width="11.28515625" style="5" customWidth="1"/>
    <col min="14559" max="14559" width="6.140625" style="5" customWidth="1"/>
    <col min="14560" max="14560" width="6.85546875" style="5" customWidth="1"/>
    <col min="14561" max="14561" width="10.42578125" style="5" bestFit="1" customWidth="1"/>
    <col min="14562" max="14570" width="0" style="5" hidden="1" customWidth="1"/>
    <col min="14571" max="14812" width="9.140625" style="5"/>
    <col min="14813" max="14813" width="56.5703125" style="5" customWidth="1"/>
    <col min="14814" max="14814" width="11.28515625" style="5" customWidth="1"/>
    <col min="14815" max="14815" width="6.140625" style="5" customWidth="1"/>
    <col min="14816" max="14816" width="6.85546875" style="5" customWidth="1"/>
    <col min="14817" max="14817" width="10.42578125" style="5" bestFit="1" customWidth="1"/>
    <col min="14818" max="14826" width="0" style="5" hidden="1" customWidth="1"/>
    <col min="14827" max="15068" width="9.140625" style="5"/>
    <col min="15069" max="15069" width="56.5703125" style="5" customWidth="1"/>
    <col min="15070" max="15070" width="11.28515625" style="5" customWidth="1"/>
    <col min="15071" max="15071" width="6.140625" style="5" customWidth="1"/>
    <col min="15072" max="15072" width="6.85546875" style="5" customWidth="1"/>
    <col min="15073" max="15073" width="10.42578125" style="5" bestFit="1" customWidth="1"/>
    <col min="15074" max="15082" width="0" style="5" hidden="1" customWidth="1"/>
    <col min="15083" max="15324" width="9.140625" style="5"/>
    <col min="15325" max="15325" width="56.5703125" style="5" customWidth="1"/>
    <col min="15326" max="15326" width="11.28515625" style="5" customWidth="1"/>
    <col min="15327" max="15327" width="6.140625" style="5" customWidth="1"/>
    <col min="15328" max="15328" width="6.85546875" style="5" customWidth="1"/>
    <col min="15329" max="15329" width="10.42578125" style="5" bestFit="1" customWidth="1"/>
    <col min="15330" max="15338" width="0" style="5" hidden="1" customWidth="1"/>
    <col min="15339" max="15580" width="9.140625" style="5"/>
    <col min="15581" max="15581" width="56.5703125" style="5" customWidth="1"/>
    <col min="15582" max="15582" width="11.28515625" style="5" customWidth="1"/>
    <col min="15583" max="15583" width="6.140625" style="5" customWidth="1"/>
    <col min="15584" max="15584" width="6.85546875" style="5" customWidth="1"/>
    <col min="15585" max="15585" width="10.42578125" style="5" bestFit="1" customWidth="1"/>
    <col min="15586" max="15594" width="0" style="5" hidden="1" customWidth="1"/>
    <col min="15595" max="15836" width="9.140625" style="5"/>
    <col min="15837" max="15837" width="56.5703125" style="5" customWidth="1"/>
    <col min="15838" max="15838" width="11.28515625" style="5" customWidth="1"/>
    <col min="15839" max="15839" width="6.140625" style="5" customWidth="1"/>
    <col min="15840" max="15840" width="6.85546875" style="5" customWidth="1"/>
    <col min="15841" max="15841" width="10.42578125" style="5" bestFit="1" customWidth="1"/>
    <col min="15842" max="15850" width="0" style="5" hidden="1" customWidth="1"/>
    <col min="15851" max="16092" width="9.140625" style="5"/>
    <col min="16093" max="16093" width="56.5703125" style="5" customWidth="1"/>
    <col min="16094" max="16094" width="11.28515625" style="5" customWidth="1"/>
    <col min="16095" max="16095" width="6.140625" style="5" customWidth="1"/>
    <col min="16096" max="16096" width="6.85546875" style="5" customWidth="1"/>
    <col min="16097" max="16097" width="10.42578125" style="5" bestFit="1" customWidth="1"/>
    <col min="16098" max="16106" width="0" style="5" hidden="1" customWidth="1"/>
    <col min="16107" max="16384" width="9.140625" style="5"/>
  </cols>
  <sheetData>
    <row r="1" spans="1:5" ht="12.75" customHeight="1">
      <c r="A1" s="162" t="s">
        <v>164</v>
      </c>
      <c r="B1" s="162"/>
      <c r="C1" s="162"/>
      <c r="D1" s="162"/>
      <c r="E1" s="162"/>
    </row>
    <row r="2" spans="1:5" ht="18" customHeight="1">
      <c r="A2" s="163" t="s">
        <v>83</v>
      </c>
      <c r="B2" s="163"/>
      <c r="C2" s="163"/>
      <c r="D2" s="163"/>
      <c r="E2" s="163"/>
    </row>
    <row r="3" spans="1:5" ht="24.75" customHeight="1">
      <c r="A3" s="163" t="s">
        <v>248</v>
      </c>
      <c r="B3" s="163"/>
      <c r="C3" s="163"/>
      <c r="D3" s="163"/>
      <c r="E3" s="163"/>
    </row>
    <row r="4" spans="1:5" ht="12.75" customHeight="1">
      <c r="A4" s="162" t="s">
        <v>252</v>
      </c>
      <c r="B4" s="162"/>
      <c r="C4" s="162"/>
      <c r="D4" s="162"/>
      <c r="E4" s="162"/>
    </row>
    <row r="5" spans="1:5" ht="18.75" customHeight="1">
      <c r="A5" s="52"/>
      <c r="B5" s="164"/>
      <c r="C5" s="164"/>
      <c r="D5" s="164"/>
      <c r="E5" s="164"/>
    </row>
    <row r="6" spans="1:5" ht="6.75" customHeight="1">
      <c r="A6" s="53"/>
      <c r="B6" s="53"/>
      <c r="C6" s="53"/>
      <c r="D6" s="53"/>
      <c r="E6" s="54"/>
    </row>
    <row r="7" spans="1:5" ht="69" customHeight="1">
      <c r="A7" s="159" t="s">
        <v>247</v>
      </c>
      <c r="B7" s="159"/>
      <c r="C7" s="159"/>
      <c r="D7" s="159"/>
      <c r="E7" s="159"/>
    </row>
    <row r="8" spans="1:5" ht="14.25" customHeight="1">
      <c r="A8" s="160"/>
      <c r="B8" s="160"/>
      <c r="C8" s="160"/>
      <c r="D8" s="55"/>
      <c r="E8" s="56" t="s">
        <v>165</v>
      </c>
    </row>
    <row r="9" spans="1:5">
      <c r="A9" s="11" t="s">
        <v>4</v>
      </c>
      <c r="B9" s="11" t="s">
        <v>16</v>
      </c>
      <c r="C9" s="11" t="s">
        <v>28</v>
      </c>
      <c r="D9" s="11" t="s">
        <v>166</v>
      </c>
      <c r="E9" s="47" t="s">
        <v>167</v>
      </c>
    </row>
    <row r="10" spans="1:5">
      <c r="A10" s="57" t="s">
        <v>168</v>
      </c>
      <c r="B10" s="47"/>
      <c r="C10" s="47"/>
      <c r="D10" s="47"/>
      <c r="E10" s="58">
        <f>E11+E14+E19+E26+E29+E32+E39+E42+E45+E48+E51+E54+E57+E60+E65+E70+E73+E76+E79+E82+E87+E90+E93+E96+E99+E102+E105+E108+E111+E114+E117</f>
        <v>147640</v>
      </c>
    </row>
    <row r="11" spans="1:5">
      <c r="A11" s="104" t="s">
        <v>92</v>
      </c>
      <c r="B11" s="46" t="s">
        <v>93</v>
      </c>
      <c r="C11" s="46"/>
      <c r="D11" s="46"/>
      <c r="E11" s="58">
        <f>E12</f>
        <v>2860</v>
      </c>
    </row>
    <row r="12" spans="1:5" ht="33.75">
      <c r="A12" s="16" t="s">
        <v>69</v>
      </c>
      <c r="B12" s="45" t="s">
        <v>93</v>
      </c>
      <c r="C12" s="45" t="s">
        <v>29</v>
      </c>
      <c r="D12" s="45"/>
      <c r="E12" s="59">
        <f>E13</f>
        <v>2860</v>
      </c>
    </row>
    <row r="13" spans="1:5" ht="22.5">
      <c r="A13" s="16" t="s">
        <v>72</v>
      </c>
      <c r="B13" s="45" t="s">
        <v>93</v>
      </c>
      <c r="C13" s="45" t="s">
        <v>29</v>
      </c>
      <c r="D13" s="45" t="s">
        <v>34</v>
      </c>
      <c r="E13" s="59">
        <f>'прил 8 - ведомственная '!G15</f>
        <v>2860</v>
      </c>
    </row>
    <row r="14" spans="1:5" ht="31.5">
      <c r="A14" s="104" t="s">
        <v>6</v>
      </c>
      <c r="B14" s="46" t="s">
        <v>94</v>
      </c>
      <c r="C14" s="46"/>
      <c r="D14" s="46"/>
      <c r="E14" s="60">
        <f>E15+E17</f>
        <v>10</v>
      </c>
    </row>
    <row r="15" spans="1:5" ht="33.75">
      <c r="A15" s="16" t="s">
        <v>69</v>
      </c>
      <c r="B15" s="45" t="s">
        <v>94</v>
      </c>
      <c r="C15" s="45" t="s">
        <v>29</v>
      </c>
      <c r="D15" s="45"/>
      <c r="E15" s="61">
        <f>E16</f>
        <v>10</v>
      </c>
    </row>
    <row r="16" spans="1:5" ht="33.75">
      <c r="A16" s="16" t="s">
        <v>6</v>
      </c>
      <c r="B16" s="45" t="s">
        <v>94</v>
      </c>
      <c r="C16" s="45" t="s">
        <v>29</v>
      </c>
      <c r="D16" s="45" t="s">
        <v>35</v>
      </c>
      <c r="E16" s="61">
        <f>'прил 8 - ведомственная '!G18</f>
        <v>10</v>
      </c>
    </row>
    <row r="17" spans="1:5" ht="22.5">
      <c r="A17" s="16" t="s">
        <v>169</v>
      </c>
      <c r="B17" s="45" t="s">
        <v>94</v>
      </c>
      <c r="C17" s="45" t="s">
        <v>30</v>
      </c>
      <c r="D17" s="45"/>
      <c r="E17" s="61">
        <f>E18</f>
        <v>0</v>
      </c>
    </row>
    <row r="18" spans="1:5" ht="33.75">
      <c r="A18" s="16" t="s">
        <v>6</v>
      </c>
      <c r="B18" s="45" t="s">
        <v>94</v>
      </c>
      <c r="C18" s="45" t="s">
        <v>30</v>
      </c>
      <c r="D18" s="45" t="s">
        <v>35</v>
      </c>
      <c r="E18" s="61">
        <f>'прил 8 - ведомственная '!G19</f>
        <v>0</v>
      </c>
    </row>
    <row r="19" spans="1:5">
      <c r="A19" s="21" t="s">
        <v>95</v>
      </c>
      <c r="B19" s="46" t="s">
        <v>96</v>
      </c>
      <c r="C19" s="46"/>
      <c r="D19" s="46"/>
      <c r="E19" s="60">
        <f>E20+E22+E24</f>
        <v>34827</v>
      </c>
    </row>
    <row r="20" spans="1:5" ht="33.75">
      <c r="A20" s="16" t="s">
        <v>69</v>
      </c>
      <c r="B20" s="45" t="s">
        <v>96</v>
      </c>
      <c r="C20" s="45" t="s">
        <v>29</v>
      </c>
      <c r="D20" s="45"/>
      <c r="E20" s="61">
        <f>E21</f>
        <v>27982</v>
      </c>
    </row>
    <row r="21" spans="1:5" ht="33.75">
      <c r="A21" s="16" t="s">
        <v>7</v>
      </c>
      <c r="B21" s="45" t="s">
        <v>96</v>
      </c>
      <c r="C21" s="45" t="s">
        <v>29</v>
      </c>
      <c r="D21" s="45" t="s">
        <v>36</v>
      </c>
      <c r="E21" s="61">
        <f>'прил 8 - ведомственная '!G22</f>
        <v>27982</v>
      </c>
    </row>
    <row r="22" spans="1:5" ht="22.5">
      <c r="A22" s="16" t="s">
        <v>169</v>
      </c>
      <c r="B22" s="45" t="s">
        <v>96</v>
      </c>
      <c r="C22" s="45" t="s">
        <v>30</v>
      </c>
      <c r="D22" s="45"/>
      <c r="E22" s="59">
        <f>'прил 8 - ведомственная '!G23</f>
        <v>6700</v>
      </c>
    </row>
    <row r="23" spans="1:5" ht="33.75">
      <c r="A23" s="16" t="s">
        <v>7</v>
      </c>
      <c r="B23" s="45" t="s">
        <v>96</v>
      </c>
      <c r="C23" s="45" t="s">
        <v>30</v>
      </c>
      <c r="D23" s="45" t="s">
        <v>36</v>
      </c>
      <c r="E23" s="59">
        <f>E22</f>
        <v>6700</v>
      </c>
    </row>
    <row r="24" spans="1:5">
      <c r="A24" s="16" t="s">
        <v>18</v>
      </c>
      <c r="B24" s="45" t="s">
        <v>96</v>
      </c>
      <c r="C24" s="45" t="s">
        <v>31</v>
      </c>
      <c r="D24" s="45"/>
      <c r="E24" s="59">
        <f>E25</f>
        <v>145</v>
      </c>
    </row>
    <row r="25" spans="1:5" ht="33.75">
      <c r="A25" s="16" t="s">
        <v>7</v>
      </c>
      <c r="B25" s="45" t="s">
        <v>96</v>
      </c>
      <c r="C25" s="45" t="s">
        <v>31</v>
      </c>
      <c r="D25" s="45" t="s">
        <v>36</v>
      </c>
      <c r="E25" s="59">
        <f>'прил 8 - ведомственная '!G24</f>
        <v>145</v>
      </c>
    </row>
    <row r="26" spans="1:5">
      <c r="A26" s="104" t="s">
        <v>99</v>
      </c>
      <c r="B26" s="46" t="s">
        <v>100</v>
      </c>
      <c r="C26" s="46"/>
      <c r="D26" s="46"/>
      <c r="E26" s="62">
        <f>E27</f>
        <v>0</v>
      </c>
    </row>
    <row r="27" spans="1:5">
      <c r="A27" s="16" t="s">
        <v>21</v>
      </c>
      <c r="B27" s="45" t="s">
        <v>100</v>
      </c>
      <c r="C27" s="45" t="s">
        <v>30</v>
      </c>
      <c r="D27" s="45"/>
      <c r="E27" s="63">
        <f>E28</f>
        <v>0</v>
      </c>
    </row>
    <row r="28" spans="1:5">
      <c r="A28" s="16" t="s">
        <v>3</v>
      </c>
      <c r="B28" s="45" t="s">
        <v>100</v>
      </c>
      <c r="C28" s="45" t="s">
        <v>30</v>
      </c>
      <c r="D28" s="45" t="s">
        <v>46</v>
      </c>
      <c r="E28" s="63">
        <f>'прил 8 - ведомственная '!G67</f>
        <v>0</v>
      </c>
    </row>
    <row r="29" spans="1:5" ht="21">
      <c r="A29" s="104" t="s">
        <v>101</v>
      </c>
      <c r="B29" s="46" t="s">
        <v>102</v>
      </c>
      <c r="C29" s="46"/>
      <c r="D29" s="46"/>
      <c r="E29" s="60">
        <f>E30</f>
        <v>100</v>
      </c>
    </row>
    <row r="30" spans="1:5" ht="22.5">
      <c r="A30" s="16" t="s">
        <v>169</v>
      </c>
      <c r="B30" s="45" t="s">
        <v>102</v>
      </c>
      <c r="C30" s="45" t="s">
        <v>30</v>
      </c>
      <c r="D30" s="45"/>
      <c r="E30" s="61">
        <f>E31</f>
        <v>100</v>
      </c>
    </row>
    <row r="31" spans="1:5">
      <c r="A31" s="16" t="s">
        <v>27</v>
      </c>
      <c r="B31" s="45" t="s">
        <v>102</v>
      </c>
      <c r="C31" s="45" t="s">
        <v>30</v>
      </c>
      <c r="D31" s="45" t="s">
        <v>38</v>
      </c>
      <c r="E31" s="63">
        <f>'прил 8 - ведомственная '!G30</f>
        <v>100</v>
      </c>
    </row>
    <row r="32" spans="1:5">
      <c r="A32" s="104" t="s">
        <v>103</v>
      </c>
      <c r="B32" s="46" t="s">
        <v>104</v>
      </c>
      <c r="C32" s="46"/>
      <c r="D32" s="46"/>
      <c r="E32" s="60">
        <f>E33+E37+E35</f>
        <v>1427.6</v>
      </c>
    </row>
    <row r="33" spans="1:5" ht="22.5">
      <c r="A33" s="16" t="s">
        <v>169</v>
      </c>
      <c r="B33" s="45" t="s">
        <v>104</v>
      </c>
      <c r="C33" s="45" t="s">
        <v>30</v>
      </c>
      <c r="D33" s="45"/>
      <c r="E33" s="61">
        <f>E34</f>
        <v>1089.5999999999999</v>
      </c>
    </row>
    <row r="34" spans="1:5">
      <c r="A34" s="16" t="s">
        <v>27</v>
      </c>
      <c r="B34" s="45" t="s">
        <v>104</v>
      </c>
      <c r="C34" s="45" t="s">
        <v>30</v>
      </c>
      <c r="D34" s="45" t="s">
        <v>38</v>
      </c>
      <c r="E34" s="63">
        <f>'прил 8 - ведомственная '!G32</f>
        <v>1089.5999999999999</v>
      </c>
    </row>
    <row r="35" spans="1:5">
      <c r="A35" s="13" t="s">
        <v>73</v>
      </c>
      <c r="B35" s="106" t="s">
        <v>104</v>
      </c>
      <c r="C35" s="106" t="s">
        <v>172</v>
      </c>
      <c r="D35" s="106"/>
      <c r="E35" s="63">
        <f>E36</f>
        <v>100</v>
      </c>
    </row>
    <row r="36" spans="1:5">
      <c r="A36" s="16" t="s">
        <v>27</v>
      </c>
      <c r="B36" s="106" t="s">
        <v>104</v>
      </c>
      <c r="C36" s="106" t="s">
        <v>172</v>
      </c>
      <c r="D36" s="106" t="s">
        <v>38</v>
      </c>
      <c r="E36" s="63">
        <f>'прил 8 - ведомственная '!G33</f>
        <v>100</v>
      </c>
    </row>
    <row r="37" spans="1:5">
      <c r="A37" s="2" t="s">
        <v>18</v>
      </c>
      <c r="B37" s="45" t="s">
        <v>104</v>
      </c>
      <c r="C37" s="45" t="s">
        <v>31</v>
      </c>
      <c r="D37" s="45"/>
      <c r="E37" s="61">
        <f>E38</f>
        <v>238</v>
      </c>
    </row>
    <row r="38" spans="1:5">
      <c r="A38" s="16" t="s">
        <v>27</v>
      </c>
      <c r="B38" s="45" t="s">
        <v>104</v>
      </c>
      <c r="C38" s="45" t="s">
        <v>31</v>
      </c>
      <c r="D38" s="45" t="s">
        <v>38</v>
      </c>
      <c r="E38" s="63">
        <f>'прил 8 - ведомственная '!G34</f>
        <v>238</v>
      </c>
    </row>
    <row r="39" spans="1:5">
      <c r="A39" s="104" t="s">
        <v>103</v>
      </c>
      <c r="B39" s="46" t="s">
        <v>104</v>
      </c>
      <c r="C39" s="45"/>
      <c r="D39" s="45"/>
      <c r="E39" s="62">
        <f>E40</f>
        <v>40</v>
      </c>
    </row>
    <row r="40" spans="1:5">
      <c r="A40" s="13" t="s">
        <v>73</v>
      </c>
      <c r="B40" s="45" t="s">
        <v>104</v>
      </c>
      <c r="C40" s="45" t="s">
        <v>172</v>
      </c>
      <c r="D40" s="45"/>
      <c r="E40" s="63">
        <f>E41</f>
        <v>40</v>
      </c>
    </row>
    <row r="41" spans="1:5">
      <c r="A41" s="16" t="s">
        <v>143</v>
      </c>
      <c r="B41" s="45" t="s">
        <v>104</v>
      </c>
      <c r="C41" s="45" t="s">
        <v>172</v>
      </c>
      <c r="D41" s="45" t="s">
        <v>144</v>
      </c>
      <c r="E41" s="63">
        <f>'прил 8 - ведомственная '!G165</f>
        <v>40</v>
      </c>
    </row>
    <row r="42" spans="1:5">
      <c r="A42" s="11" t="s">
        <v>97</v>
      </c>
      <c r="B42" s="46" t="s">
        <v>98</v>
      </c>
      <c r="C42" s="45"/>
      <c r="D42" s="45"/>
      <c r="E42" s="62">
        <f>E43</f>
        <v>100</v>
      </c>
    </row>
    <row r="43" spans="1:5">
      <c r="A43" s="2" t="s">
        <v>18</v>
      </c>
      <c r="B43" s="45" t="s">
        <v>98</v>
      </c>
      <c r="C43" s="45" t="s">
        <v>31</v>
      </c>
      <c r="D43" s="45"/>
      <c r="E43" s="61">
        <f>E44</f>
        <v>100</v>
      </c>
    </row>
    <row r="44" spans="1:5">
      <c r="A44" s="16" t="s">
        <v>8</v>
      </c>
      <c r="B44" s="45" t="s">
        <v>98</v>
      </c>
      <c r="C44" s="45" t="s">
        <v>31</v>
      </c>
      <c r="D44" s="45" t="s">
        <v>37</v>
      </c>
      <c r="E44" s="63">
        <f>'прил 8 - ведомственная '!G27</f>
        <v>100</v>
      </c>
    </row>
    <row r="45" spans="1:5" ht="31.5">
      <c r="A45" s="104" t="s">
        <v>107</v>
      </c>
      <c r="B45" s="46" t="s">
        <v>108</v>
      </c>
      <c r="C45" s="46"/>
      <c r="D45" s="46"/>
      <c r="E45" s="62">
        <f>E46</f>
        <v>75</v>
      </c>
    </row>
    <row r="46" spans="1:5">
      <c r="A46" s="16" t="s">
        <v>21</v>
      </c>
      <c r="B46" s="45" t="s">
        <v>108</v>
      </c>
      <c r="C46" s="45" t="s">
        <v>30</v>
      </c>
      <c r="D46" s="45"/>
      <c r="E46" s="63">
        <f>E47</f>
        <v>75</v>
      </c>
    </row>
    <row r="47" spans="1:5" ht="22.5">
      <c r="A47" s="16" t="s">
        <v>86</v>
      </c>
      <c r="B47" s="45" t="s">
        <v>108</v>
      </c>
      <c r="C47" s="45" t="s">
        <v>30</v>
      </c>
      <c r="D47" s="45" t="s">
        <v>41</v>
      </c>
      <c r="E47" s="63">
        <f>'прил 8 - ведомственная '!G43</f>
        <v>75</v>
      </c>
    </row>
    <row r="48" spans="1:5" ht="21">
      <c r="A48" s="104" t="s">
        <v>76</v>
      </c>
      <c r="B48" s="46" t="s">
        <v>106</v>
      </c>
      <c r="C48" s="46"/>
      <c r="D48" s="46"/>
      <c r="E48" s="60">
        <f>E49</f>
        <v>5</v>
      </c>
    </row>
    <row r="49" spans="1:5" ht="22.5">
      <c r="A49" s="16" t="s">
        <v>169</v>
      </c>
      <c r="B49" s="45" t="s">
        <v>106</v>
      </c>
      <c r="C49" s="45" t="s">
        <v>30</v>
      </c>
      <c r="D49" s="45"/>
      <c r="E49" s="63">
        <f>E50</f>
        <v>5</v>
      </c>
    </row>
    <row r="50" spans="1:5">
      <c r="A50" s="16" t="s">
        <v>85</v>
      </c>
      <c r="B50" s="45" t="s">
        <v>106</v>
      </c>
      <c r="C50" s="45" t="s">
        <v>30</v>
      </c>
      <c r="D50" s="45" t="s">
        <v>40</v>
      </c>
      <c r="E50" s="63">
        <f>'прил 8 - ведомственная '!G40</f>
        <v>5</v>
      </c>
    </row>
    <row r="51" spans="1:5">
      <c r="A51" s="11" t="s">
        <v>212</v>
      </c>
      <c r="B51" s="113" t="s">
        <v>211</v>
      </c>
      <c r="C51" s="113"/>
      <c r="D51" s="113"/>
      <c r="E51" s="62">
        <f>E52</f>
        <v>2450</v>
      </c>
    </row>
    <row r="52" spans="1:5">
      <c r="A52" s="2" t="s">
        <v>21</v>
      </c>
      <c r="B52" s="114" t="s">
        <v>211</v>
      </c>
      <c r="C52" s="114" t="s">
        <v>30</v>
      </c>
      <c r="D52" s="110"/>
      <c r="E52" s="63">
        <f>E53</f>
        <v>2450</v>
      </c>
    </row>
    <row r="53" spans="1:5">
      <c r="A53" s="16" t="s">
        <v>2</v>
      </c>
      <c r="B53" s="114" t="s">
        <v>211</v>
      </c>
      <c r="C53" s="114" t="s">
        <v>30</v>
      </c>
      <c r="D53" s="114" t="s">
        <v>54</v>
      </c>
      <c r="E53" s="63">
        <f>'прил 8 - ведомственная '!G176</f>
        <v>2450</v>
      </c>
    </row>
    <row r="54" spans="1:5">
      <c r="A54" s="104" t="s">
        <v>137</v>
      </c>
      <c r="B54" s="46" t="s">
        <v>138</v>
      </c>
      <c r="C54" s="46"/>
      <c r="D54" s="46"/>
      <c r="E54" s="62">
        <f>E55</f>
        <v>0</v>
      </c>
    </row>
    <row r="55" spans="1:5">
      <c r="A55" s="16" t="s">
        <v>21</v>
      </c>
      <c r="B55" s="45" t="s">
        <v>138</v>
      </c>
      <c r="C55" s="45" t="s">
        <v>30</v>
      </c>
      <c r="D55" s="45"/>
      <c r="E55" s="63">
        <f>E56</f>
        <v>0</v>
      </c>
    </row>
    <row r="56" spans="1:5">
      <c r="A56" s="16" t="s">
        <v>25</v>
      </c>
      <c r="B56" s="45" t="s">
        <v>138</v>
      </c>
      <c r="C56" s="45" t="s">
        <v>30</v>
      </c>
      <c r="D56" s="45" t="s">
        <v>56</v>
      </c>
      <c r="E56" s="63">
        <f>'прил 8 - ведомственная '!G180</f>
        <v>0</v>
      </c>
    </row>
    <row r="57" spans="1:5">
      <c r="A57" s="104" t="s">
        <v>139</v>
      </c>
      <c r="B57" s="46" t="s">
        <v>140</v>
      </c>
      <c r="C57" s="46"/>
      <c r="D57" s="46"/>
      <c r="E57" s="62">
        <f>E58</f>
        <v>62</v>
      </c>
    </row>
    <row r="58" spans="1:5">
      <c r="A58" s="16" t="s">
        <v>21</v>
      </c>
      <c r="B58" s="45" t="s">
        <v>140</v>
      </c>
      <c r="C58" s="45" t="s">
        <v>30</v>
      </c>
      <c r="D58" s="45"/>
      <c r="E58" s="63">
        <f>E59</f>
        <v>62</v>
      </c>
    </row>
    <row r="59" spans="1:5">
      <c r="A59" s="16" t="s">
        <v>26</v>
      </c>
      <c r="B59" s="45" t="s">
        <v>140</v>
      </c>
      <c r="C59" s="45" t="s">
        <v>30</v>
      </c>
      <c r="D59" s="45" t="s">
        <v>57</v>
      </c>
      <c r="E59" s="63">
        <f>'прил 8 - ведомственная '!G183</f>
        <v>62</v>
      </c>
    </row>
    <row r="60" spans="1:5" ht="31.5">
      <c r="A60" s="11" t="s">
        <v>152</v>
      </c>
      <c r="B60" s="46" t="s">
        <v>118</v>
      </c>
      <c r="C60" s="45"/>
      <c r="D60" s="45"/>
      <c r="E60" s="62">
        <f>E61+E63</f>
        <v>830</v>
      </c>
    </row>
    <row r="61" spans="1:5">
      <c r="A61" s="16" t="s">
        <v>21</v>
      </c>
      <c r="B61" s="45" t="s">
        <v>118</v>
      </c>
      <c r="C61" s="45" t="s">
        <v>30</v>
      </c>
      <c r="D61" s="45"/>
      <c r="E61" s="63">
        <f>E62</f>
        <v>0</v>
      </c>
    </row>
    <row r="62" spans="1:5">
      <c r="A62" s="16" t="s">
        <v>65</v>
      </c>
      <c r="B62" s="45" t="s">
        <v>118</v>
      </c>
      <c r="C62" s="45" t="s">
        <v>30</v>
      </c>
      <c r="D62" s="45" t="s">
        <v>49</v>
      </c>
      <c r="E62" s="63">
        <f>'прил 8 - ведомственная '!G81</f>
        <v>0</v>
      </c>
    </row>
    <row r="63" spans="1:5">
      <c r="A63" s="16" t="s">
        <v>215</v>
      </c>
      <c r="B63" s="115" t="s">
        <v>118</v>
      </c>
      <c r="C63" s="115" t="s">
        <v>31</v>
      </c>
      <c r="D63" s="115"/>
      <c r="E63" s="63">
        <f>E64</f>
        <v>830</v>
      </c>
    </row>
    <row r="64" spans="1:5">
      <c r="A64" s="16" t="s">
        <v>65</v>
      </c>
      <c r="B64" s="115" t="s">
        <v>118</v>
      </c>
      <c r="C64" s="115" t="s">
        <v>31</v>
      </c>
      <c r="D64" s="115" t="s">
        <v>49</v>
      </c>
      <c r="E64" s="63">
        <f>'прил 8 - ведомственная '!G82</f>
        <v>830</v>
      </c>
    </row>
    <row r="65" spans="1:5" ht="21">
      <c r="A65" s="95" t="s">
        <v>207</v>
      </c>
      <c r="B65" s="104">
        <v>6940002000</v>
      </c>
      <c r="C65" s="103"/>
      <c r="D65" s="103"/>
      <c r="E65" s="62">
        <f>E66+E68</f>
        <v>0</v>
      </c>
    </row>
    <row r="66" spans="1:5">
      <c r="A66" s="96" t="s">
        <v>21</v>
      </c>
      <c r="B66" s="103" t="s">
        <v>208</v>
      </c>
      <c r="C66" s="103" t="s">
        <v>30</v>
      </c>
      <c r="D66" s="103"/>
      <c r="E66" s="63">
        <f>E67</f>
        <v>0</v>
      </c>
    </row>
    <row r="67" spans="1:5">
      <c r="A67" s="16" t="s">
        <v>185</v>
      </c>
      <c r="B67" s="103" t="s">
        <v>208</v>
      </c>
      <c r="C67" s="103" t="s">
        <v>30</v>
      </c>
      <c r="D67" s="103" t="s">
        <v>186</v>
      </c>
      <c r="E67" s="63">
        <f>'прил 8 - ведомственная '!G73</f>
        <v>0</v>
      </c>
    </row>
    <row r="68" spans="1:5" ht="22.5">
      <c r="A68" s="96" t="s">
        <v>213</v>
      </c>
      <c r="B68" s="115" t="s">
        <v>208</v>
      </c>
      <c r="C68" s="115" t="s">
        <v>214</v>
      </c>
      <c r="D68" s="115"/>
      <c r="E68" s="63">
        <f>'прил 8 - ведомственная '!G74</f>
        <v>0</v>
      </c>
    </row>
    <row r="69" spans="1:5">
      <c r="A69" s="16" t="s">
        <v>185</v>
      </c>
      <c r="B69" s="115" t="s">
        <v>208</v>
      </c>
      <c r="C69" s="115" t="s">
        <v>214</v>
      </c>
      <c r="D69" s="115" t="s">
        <v>186</v>
      </c>
      <c r="E69" s="63">
        <f>E68</f>
        <v>0</v>
      </c>
    </row>
    <row r="70" spans="1:5">
      <c r="A70" s="104" t="s">
        <v>119</v>
      </c>
      <c r="B70" s="46" t="s">
        <v>120</v>
      </c>
      <c r="C70" s="46"/>
      <c r="D70" s="46"/>
      <c r="E70" s="62">
        <f>E71</f>
        <v>4592.5</v>
      </c>
    </row>
    <row r="71" spans="1:5">
      <c r="A71" s="16" t="s">
        <v>21</v>
      </c>
      <c r="B71" s="45" t="s">
        <v>120</v>
      </c>
      <c r="C71" s="45" t="s">
        <v>30</v>
      </c>
      <c r="D71" s="45"/>
      <c r="E71" s="63">
        <f>E72</f>
        <v>4592.5</v>
      </c>
    </row>
    <row r="72" spans="1:5">
      <c r="A72" s="16" t="s">
        <v>65</v>
      </c>
      <c r="B72" s="45" t="s">
        <v>120</v>
      </c>
      <c r="C72" s="45" t="s">
        <v>30</v>
      </c>
      <c r="D72" s="45" t="s">
        <v>49</v>
      </c>
      <c r="E72" s="63">
        <f>'прил 8 - ведомственная '!G84</f>
        <v>4592.5</v>
      </c>
    </row>
    <row r="73" spans="1:5">
      <c r="A73" s="104" t="s">
        <v>121</v>
      </c>
      <c r="B73" s="46" t="s">
        <v>122</v>
      </c>
      <c r="C73" s="46"/>
      <c r="D73" s="46"/>
      <c r="E73" s="62">
        <f>E74</f>
        <v>374</v>
      </c>
    </row>
    <row r="74" spans="1:5">
      <c r="A74" s="16" t="s">
        <v>21</v>
      </c>
      <c r="B74" s="45" t="s">
        <v>122</v>
      </c>
      <c r="C74" s="45" t="s">
        <v>30</v>
      </c>
      <c r="D74" s="45"/>
      <c r="E74" s="63">
        <f>E75</f>
        <v>374</v>
      </c>
    </row>
    <row r="75" spans="1:5">
      <c r="A75" s="16" t="s">
        <v>65</v>
      </c>
      <c r="B75" s="45" t="s">
        <v>122</v>
      </c>
      <c r="C75" s="45" t="s">
        <v>30</v>
      </c>
      <c r="D75" s="45" t="s">
        <v>49</v>
      </c>
      <c r="E75" s="63">
        <f>'прил 8 - ведомственная '!G86</f>
        <v>374</v>
      </c>
    </row>
    <row r="76" spans="1:5" s="7" customFormat="1" ht="10.5">
      <c r="A76" s="104" t="s">
        <v>170</v>
      </c>
      <c r="B76" s="46" t="s">
        <v>123</v>
      </c>
      <c r="C76" s="46"/>
      <c r="D76" s="46"/>
      <c r="E76" s="62">
        <f>E77</f>
        <v>70</v>
      </c>
    </row>
    <row r="77" spans="1:5">
      <c r="A77" s="16" t="s">
        <v>21</v>
      </c>
      <c r="B77" s="45" t="s">
        <v>123</v>
      </c>
      <c r="C77" s="45" t="s">
        <v>30</v>
      </c>
      <c r="D77" s="45"/>
      <c r="E77" s="63">
        <f>E78</f>
        <v>70</v>
      </c>
    </row>
    <row r="78" spans="1:5">
      <c r="A78" s="16" t="s">
        <v>65</v>
      </c>
      <c r="B78" s="45" t="s">
        <v>123</v>
      </c>
      <c r="C78" s="45" t="s">
        <v>30</v>
      </c>
      <c r="D78" s="45" t="s">
        <v>49</v>
      </c>
      <c r="E78" s="63">
        <f>'прил 8 - ведомственная '!G88</f>
        <v>70</v>
      </c>
    </row>
    <row r="79" spans="1:5" ht="21">
      <c r="A79" s="11" t="s">
        <v>151</v>
      </c>
      <c r="B79" s="46" t="s">
        <v>124</v>
      </c>
      <c r="C79" s="45"/>
      <c r="D79" s="45"/>
      <c r="E79" s="62">
        <f>E80</f>
        <v>1580</v>
      </c>
    </row>
    <row r="80" spans="1:5">
      <c r="A80" s="16" t="s">
        <v>21</v>
      </c>
      <c r="B80" s="45" t="s">
        <v>124</v>
      </c>
      <c r="C80" s="45" t="s">
        <v>30</v>
      </c>
      <c r="D80" s="45"/>
      <c r="E80" s="63">
        <f>E81</f>
        <v>1580</v>
      </c>
    </row>
    <row r="81" spans="1:5">
      <c r="A81" s="16" t="s">
        <v>65</v>
      </c>
      <c r="B81" s="45" t="s">
        <v>124</v>
      </c>
      <c r="C81" s="45" t="s">
        <v>30</v>
      </c>
      <c r="D81" s="45" t="s">
        <v>49</v>
      </c>
      <c r="E81" s="63">
        <f>'прил 8 - ведомственная '!G90</f>
        <v>1580</v>
      </c>
    </row>
    <row r="82" spans="1:5" ht="21">
      <c r="A82" s="104" t="s">
        <v>125</v>
      </c>
      <c r="B82" s="46" t="s">
        <v>126</v>
      </c>
      <c r="C82" s="45"/>
      <c r="D82" s="45"/>
      <c r="E82" s="62">
        <f>E83+E85</f>
        <v>2648.7</v>
      </c>
    </row>
    <row r="83" spans="1:5">
      <c r="A83" s="16" t="s">
        <v>21</v>
      </c>
      <c r="B83" s="45" t="s">
        <v>126</v>
      </c>
      <c r="C83" s="45" t="s">
        <v>30</v>
      </c>
      <c r="D83" s="45"/>
      <c r="E83" s="63">
        <f>E84</f>
        <v>2648.7</v>
      </c>
    </row>
    <row r="84" spans="1:5">
      <c r="A84" s="16" t="s">
        <v>65</v>
      </c>
      <c r="B84" s="45" t="s">
        <v>126</v>
      </c>
      <c r="C84" s="45" t="s">
        <v>30</v>
      </c>
      <c r="D84" s="45" t="s">
        <v>49</v>
      </c>
      <c r="E84" s="63">
        <f>'прил 8 - ведомственная '!G92</f>
        <v>2648.7</v>
      </c>
    </row>
    <row r="85" spans="1:5">
      <c r="A85" s="16" t="s">
        <v>215</v>
      </c>
      <c r="B85" s="115" t="s">
        <v>126</v>
      </c>
      <c r="C85" s="115" t="s">
        <v>31</v>
      </c>
      <c r="D85" s="115"/>
      <c r="E85" s="63">
        <f>'прил 8 - ведомственная '!G93</f>
        <v>0</v>
      </c>
    </row>
    <row r="86" spans="1:5">
      <c r="A86" s="16" t="s">
        <v>65</v>
      </c>
      <c r="B86" s="115" t="s">
        <v>126</v>
      </c>
      <c r="C86" s="115" t="s">
        <v>30</v>
      </c>
      <c r="D86" s="115" t="s">
        <v>49</v>
      </c>
      <c r="E86" s="63">
        <f>E85</f>
        <v>0</v>
      </c>
    </row>
    <row r="87" spans="1:5">
      <c r="A87" s="104" t="s">
        <v>127</v>
      </c>
      <c r="B87" s="46" t="s">
        <v>128</v>
      </c>
      <c r="C87" s="46"/>
      <c r="D87" s="46"/>
      <c r="E87" s="62">
        <f>E88</f>
        <v>4000</v>
      </c>
    </row>
    <row r="88" spans="1:5">
      <c r="A88" s="16" t="s">
        <v>21</v>
      </c>
      <c r="B88" s="45" t="s">
        <v>128</v>
      </c>
      <c r="C88" s="45" t="s">
        <v>30</v>
      </c>
      <c r="D88" s="45"/>
      <c r="E88" s="63">
        <f>E89</f>
        <v>4000</v>
      </c>
    </row>
    <row r="89" spans="1:5">
      <c r="A89" s="16" t="s">
        <v>65</v>
      </c>
      <c r="B89" s="45" t="s">
        <v>128</v>
      </c>
      <c r="C89" s="45" t="s">
        <v>30</v>
      </c>
      <c r="D89" s="45" t="s">
        <v>49</v>
      </c>
      <c r="E89" s="63">
        <f>'прил 8 - ведомственная '!G95</f>
        <v>4000</v>
      </c>
    </row>
    <row r="90" spans="1:5" ht="31.5">
      <c r="A90" s="95" t="s">
        <v>191</v>
      </c>
      <c r="B90" s="51">
        <v>6940003090</v>
      </c>
      <c r="C90" s="51">
        <v>200</v>
      </c>
      <c r="D90" s="91"/>
      <c r="E90" s="97">
        <f>E91</f>
        <v>0</v>
      </c>
    </row>
    <row r="91" spans="1:5" ht="12">
      <c r="A91" s="96" t="s">
        <v>21</v>
      </c>
      <c r="B91" s="96">
        <v>6940003090</v>
      </c>
      <c r="C91" s="96">
        <v>200</v>
      </c>
      <c r="D91" s="68"/>
      <c r="E91" s="98">
        <f>E92</f>
        <v>0</v>
      </c>
    </row>
    <row r="92" spans="1:5" ht="12">
      <c r="A92" s="96" t="s">
        <v>65</v>
      </c>
      <c r="B92" s="96">
        <v>6940003090</v>
      </c>
      <c r="C92" s="96">
        <v>200</v>
      </c>
      <c r="D92" s="68" t="s">
        <v>49</v>
      </c>
      <c r="E92" s="98">
        <f>'прил 8 - ведомственная '!G120</f>
        <v>0</v>
      </c>
    </row>
    <row r="93" spans="1:5">
      <c r="A93" s="21" t="s">
        <v>133</v>
      </c>
      <c r="B93" s="46" t="s">
        <v>134</v>
      </c>
      <c r="C93" s="45"/>
      <c r="D93" s="45"/>
      <c r="E93" s="62">
        <f>E94</f>
        <v>0</v>
      </c>
    </row>
    <row r="94" spans="1:5">
      <c r="A94" s="2" t="s">
        <v>21</v>
      </c>
      <c r="B94" s="45" t="s">
        <v>134</v>
      </c>
      <c r="C94" s="45" t="s">
        <v>30</v>
      </c>
      <c r="D94" s="45"/>
      <c r="E94" s="63">
        <f>E95</f>
        <v>0</v>
      </c>
    </row>
    <row r="95" spans="1:5">
      <c r="A95" s="16" t="s">
        <v>59</v>
      </c>
      <c r="B95" s="45" t="s">
        <v>134</v>
      </c>
      <c r="C95" s="45" t="s">
        <v>30</v>
      </c>
      <c r="D95" s="45" t="s">
        <v>60</v>
      </c>
      <c r="E95" s="63">
        <f>'прил 8 - ведомственная '!G123</f>
        <v>0</v>
      </c>
    </row>
    <row r="96" spans="1:5" ht="21">
      <c r="A96" s="104" t="s">
        <v>135</v>
      </c>
      <c r="B96" s="46" t="s">
        <v>136</v>
      </c>
      <c r="C96" s="45"/>
      <c r="D96" s="45"/>
      <c r="E96" s="62">
        <f>E97</f>
        <v>207</v>
      </c>
    </row>
    <row r="97" spans="1:5">
      <c r="A97" s="2" t="s">
        <v>21</v>
      </c>
      <c r="B97" s="45" t="s">
        <v>136</v>
      </c>
      <c r="C97" s="45" t="s">
        <v>30</v>
      </c>
      <c r="D97" s="45"/>
      <c r="E97" s="63">
        <f>E98</f>
        <v>207</v>
      </c>
    </row>
    <row r="98" spans="1:5">
      <c r="A98" s="16" t="s">
        <v>59</v>
      </c>
      <c r="B98" s="45" t="s">
        <v>136</v>
      </c>
      <c r="C98" s="45" t="s">
        <v>30</v>
      </c>
      <c r="D98" s="45" t="s">
        <v>60</v>
      </c>
      <c r="E98" s="63">
        <f>'прил 8 - ведомственная '!G125</f>
        <v>207</v>
      </c>
    </row>
    <row r="99" spans="1:5">
      <c r="A99" s="104" t="s">
        <v>148</v>
      </c>
      <c r="B99" s="46" t="s">
        <v>150</v>
      </c>
      <c r="C99" s="45"/>
      <c r="D99" s="45"/>
      <c r="E99" s="62">
        <f>E100</f>
        <v>20</v>
      </c>
    </row>
    <row r="100" spans="1:5">
      <c r="A100" s="16" t="s">
        <v>21</v>
      </c>
      <c r="B100" s="45" t="s">
        <v>150</v>
      </c>
      <c r="C100" s="45" t="s">
        <v>30</v>
      </c>
      <c r="D100" s="45"/>
      <c r="E100" s="63">
        <f>E101</f>
        <v>20</v>
      </c>
    </row>
    <row r="101" spans="1:5">
      <c r="A101" s="16" t="s">
        <v>59</v>
      </c>
      <c r="B101" s="45" t="s">
        <v>150</v>
      </c>
      <c r="C101" s="45" t="s">
        <v>30</v>
      </c>
      <c r="D101" s="45" t="s">
        <v>60</v>
      </c>
      <c r="E101" s="63">
        <f>'прил 8 - ведомственная '!G127</f>
        <v>20</v>
      </c>
    </row>
    <row r="102" spans="1:5" s="7" customFormat="1" ht="21">
      <c r="A102" s="67" t="s">
        <v>141</v>
      </c>
      <c r="B102" s="46" t="s">
        <v>142</v>
      </c>
      <c r="C102" s="45"/>
      <c r="D102" s="45"/>
      <c r="E102" s="62">
        <f>E103</f>
        <v>451.1</v>
      </c>
    </row>
    <row r="103" spans="1:5" s="7" customFormat="1">
      <c r="A103" s="13" t="s">
        <v>73</v>
      </c>
      <c r="B103" s="45" t="s">
        <v>142</v>
      </c>
      <c r="C103" s="45" t="s">
        <v>172</v>
      </c>
      <c r="D103" s="45"/>
      <c r="E103" s="63">
        <f>E104</f>
        <v>451.1</v>
      </c>
    </row>
    <row r="104" spans="1:5" s="7" customFormat="1">
      <c r="A104" s="16" t="s">
        <v>23</v>
      </c>
      <c r="B104" s="45" t="s">
        <v>142</v>
      </c>
      <c r="C104" s="45" t="s">
        <v>172</v>
      </c>
      <c r="D104" s="45" t="s">
        <v>53</v>
      </c>
      <c r="E104" s="63">
        <f>'прил 8 - ведомственная '!G162</f>
        <v>451.1</v>
      </c>
    </row>
    <row r="105" spans="1:5" ht="21">
      <c r="A105" s="104" t="s">
        <v>175</v>
      </c>
      <c r="B105" s="46" t="s">
        <v>147</v>
      </c>
      <c r="C105" s="46"/>
      <c r="D105" s="46"/>
      <c r="E105" s="62">
        <f>E106</f>
        <v>179.5</v>
      </c>
    </row>
    <row r="106" spans="1:5">
      <c r="A106" s="16" t="s">
        <v>75</v>
      </c>
      <c r="B106" s="45" t="s">
        <v>147</v>
      </c>
      <c r="C106" s="45" t="s">
        <v>32</v>
      </c>
      <c r="D106" s="45"/>
      <c r="E106" s="63">
        <f>E107</f>
        <v>179.5</v>
      </c>
    </row>
    <row r="107" spans="1:5">
      <c r="A107" s="16" t="s">
        <v>70</v>
      </c>
      <c r="B107" s="45" t="s">
        <v>147</v>
      </c>
      <c r="C107" s="45" t="s">
        <v>32</v>
      </c>
      <c r="D107" s="45" t="s">
        <v>58</v>
      </c>
      <c r="E107" s="63">
        <f>'прил 8 - ведомственная '!G191</f>
        <v>179.5</v>
      </c>
    </row>
    <row r="108" spans="1:5" ht="21">
      <c r="A108" s="109" t="s">
        <v>210</v>
      </c>
      <c r="B108" s="108" t="s">
        <v>209</v>
      </c>
      <c r="C108" s="108"/>
      <c r="D108" s="108"/>
      <c r="E108" s="62">
        <f>E109</f>
        <v>0</v>
      </c>
    </row>
    <row r="109" spans="1:5">
      <c r="A109" s="16" t="s">
        <v>75</v>
      </c>
      <c r="B109" s="107" t="s">
        <v>209</v>
      </c>
      <c r="C109" s="107" t="s">
        <v>32</v>
      </c>
      <c r="D109" s="107"/>
      <c r="E109" s="63">
        <f>E110</f>
        <v>0</v>
      </c>
    </row>
    <row r="110" spans="1:5">
      <c r="A110" s="16" t="s">
        <v>70</v>
      </c>
      <c r="B110" s="107" t="s">
        <v>209</v>
      </c>
      <c r="C110" s="107" t="s">
        <v>32</v>
      </c>
      <c r="D110" s="107" t="s">
        <v>58</v>
      </c>
      <c r="E110" s="63">
        <f>'прил 8 - ведомственная '!G193</f>
        <v>0</v>
      </c>
    </row>
    <row r="111" spans="1:5" ht="21">
      <c r="A111" s="104" t="s">
        <v>146</v>
      </c>
      <c r="B111" s="46" t="s">
        <v>145</v>
      </c>
      <c r="C111" s="45"/>
      <c r="D111" s="46"/>
      <c r="E111" s="62">
        <f>E112</f>
        <v>260</v>
      </c>
    </row>
    <row r="112" spans="1:5">
      <c r="A112" s="16" t="s">
        <v>90</v>
      </c>
      <c r="B112" s="45" t="s">
        <v>145</v>
      </c>
      <c r="C112" s="45" t="s">
        <v>173</v>
      </c>
      <c r="D112" s="45"/>
      <c r="E112" s="63">
        <f>E113</f>
        <v>260</v>
      </c>
    </row>
    <row r="113" spans="1:5">
      <c r="A113" s="16" t="s">
        <v>174</v>
      </c>
      <c r="B113" s="45" t="s">
        <v>145</v>
      </c>
      <c r="C113" s="45" t="s">
        <v>173</v>
      </c>
      <c r="D113" s="45" t="s">
        <v>66</v>
      </c>
      <c r="E113" s="63">
        <f>'прил 8 - ведомственная '!G187</f>
        <v>260</v>
      </c>
    </row>
    <row r="114" spans="1:5" ht="52.5">
      <c r="A114" s="64" t="s">
        <v>154</v>
      </c>
      <c r="B114" s="65" t="s">
        <v>105</v>
      </c>
      <c r="C114" s="46"/>
      <c r="D114" s="46"/>
      <c r="E114" s="62">
        <f>E115</f>
        <v>0.7</v>
      </c>
    </row>
    <row r="115" spans="1:5" ht="22.5">
      <c r="A115" s="16" t="s">
        <v>169</v>
      </c>
      <c r="B115" s="66" t="s">
        <v>105</v>
      </c>
      <c r="C115" s="45" t="s">
        <v>30</v>
      </c>
      <c r="D115" s="45"/>
      <c r="E115" s="63">
        <f>E116</f>
        <v>0.7</v>
      </c>
    </row>
    <row r="116" spans="1:5">
      <c r="A116" s="16" t="s">
        <v>27</v>
      </c>
      <c r="B116" s="66" t="s">
        <v>105</v>
      </c>
      <c r="C116" s="45" t="s">
        <v>30</v>
      </c>
      <c r="D116" s="45" t="s">
        <v>38</v>
      </c>
      <c r="E116" s="63">
        <f>'прил 8 - ведомственная '!G36</f>
        <v>0.7</v>
      </c>
    </row>
    <row r="117" spans="1:5" ht="12.75">
      <c r="A117" s="145" t="s">
        <v>176</v>
      </c>
      <c r="B117" s="119" t="s">
        <v>80</v>
      </c>
      <c r="C117" s="119"/>
      <c r="D117" s="119"/>
      <c r="E117" s="146">
        <f>E118+E121+E124+E134+E137+E142+E162+E167+E172+E175</f>
        <v>90469.900000000009</v>
      </c>
    </row>
    <row r="118" spans="1:5" ht="31.5">
      <c r="A118" s="104" t="s">
        <v>193</v>
      </c>
      <c r="B118" s="46" t="s">
        <v>111</v>
      </c>
      <c r="C118" s="45"/>
      <c r="D118" s="45"/>
      <c r="E118" s="62">
        <f>E119</f>
        <v>613</v>
      </c>
    </row>
    <row r="119" spans="1:5">
      <c r="A119" s="16" t="s">
        <v>21</v>
      </c>
      <c r="B119" s="45" t="s">
        <v>111</v>
      </c>
      <c r="C119" s="45" t="s">
        <v>30</v>
      </c>
      <c r="D119" s="45"/>
      <c r="E119" s="63">
        <f>E120</f>
        <v>613</v>
      </c>
    </row>
    <row r="120" spans="1:5" ht="22.5">
      <c r="A120" s="16" t="s">
        <v>86</v>
      </c>
      <c r="B120" s="45" t="s">
        <v>111</v>
      </c>
      <c r="C120" s="45" t="s">
        <v>30</v>
      </c>
      <c r="D120" s="45" t="s">
        <v>41</v>
      </c>
      <c r="E120" s="63">
        <f>'прил 8 - ведомственная '!G45</f>
        <v>613</v>
      </c>
    </row>
    <row r="121" spans="1:5" ht="21">
      <c r="A121" s="104" t="s">
        <v>177</v>
      </c>
      <c r="B121" s="46" t="s">
        <v>112</v>
      </c>
      <c r="C121" s="45"/>
      <c r="D121" s="45"/>
      <c r="E121" s="62">
        <f>E122</f>
        <v>444</v>
      </c>
    </row>
    <row r="122" spans="1:5">
      <c r="A122" s="16" t="s">
        <v>21</v>
      </c>
      <c r="B122" s="45" t="s">
        <v>112</v>
      </c>
      <c r="C122" s="45" t="s">
        <v>30</v>
      </c>
      <c r="D122" s="45"/>
      <c r="E122" s="63">
        <f>E123</f>
        <v>444</v>
      </c>
    </row>
    <row r="123" spans="1:5" ht="22.5">
      <c r="A123" s="16" t="s">
        <v>76</v>
      </c>
      <c r="B123" s="45" t="s">
        <v>112</v>
      </c>
      <c r="C123" s="45" t="s">
        <v>30</v>
      </c>
      <c r="D123" s="45" t="s">
        <v>42</v>
      </c>
      <c r="E123" s="63">
        <f>'прил 8 - ведомственная '!G48</f>
        <v>444</v>
      </c>
    </row>
    <row r="124" spans="1:5" ht="31.5">
      <c r="A124" s="67" t="s">
        <v>156</v>
      </c>
      <c r="B124" s="46" t="s">
        <v>113</v>
      </c>
      <c r="C124" s="46"/>
      <c r="D124" s="46"/>
      <c r="E124" s="62">
        <f>E132+E127+E128</f>
        <v>27332.9</v>
      </c>
    </row>
    <row r="125" spans="1:5" ht="42">
      <c r="A125" s="11" t="s">
        <v>157</v>
      </c>
      <c r="B125" s="46" t="s">
        <v>114</v>
      </c>
      <c r="C125" s="46"/>
      <c r="D125" s="46"/>
      <c r="E125" s="62">
        <f>E126</f>
        <v>13700</v>
      </c>
    </row>
    <row r="126" spans="1:5">
      <c r="A126" s="16" t="s">
        <v>21</v>
      </c>
      <c r="B126" s="68" t="s">
        <v>114</v>
      </c>
      <c r="C126" s="45" t="s">
        <v>30</v>
      </c>
      <c r="D126" s="45"/>
      <c r="E126" s="63">
        <f>E127</f>
        <v>13700</v>
      </c>
    </row>
    <row r="127" spans="1:5">
      <c r="A127" s="16" t="s">
        <v>20</v>
      </c>
      <c r="B127" s="68" t="s">
        <v>114</v>
      </c>
      <c r="C127" s="45" t="s">
        <v>30</v>
      </c>
      <c r="D127" s="45" t="s">
        <v>45</v>
      </c>
      <c r="E127" s="63">
        <f>'прил 8 - ведомственная '!G59</f>
        <v>13700</v>
      </c>
    </row>
    <row r="128" spans="1:5" ht="31.5">
      <c r="A128" s="104" t="s">
        <v>206</v>
      </c>
      <c r="B128" s="50" t="s">
        <v>163</v>
      </c>
      <c r="C128" s="49"/>
      <c r="D128" s="49"/>
      <c r="E128" s="63">
        <f>E129</f>
        <v>10632.9</v>
      </c>
    </row>
    <row r="129" spans="1:5">
      <c r="A129" s="16" t="s">
        <v>21</v>
      </c>
      <c r="B129" s="93" t="s">
        <v>163</v>
      </c>
      <c r="C129" s="92" t="s">
        <v>30</v>
      </c>
      <c r="D129" s="92"/>
      <c r="E129" s="63">
        <f>E130</f>
        <v>10632.9</v>
      </c>
    </row>
    <row r="130" spans="1:5">
      <c r="A130" s="16" t="s">
        <v>20</v>
      </c>
      <c r="B130" s="50" t="s">
        <v>163</v>
      </c>
      <c r="C130" s="49" t="s">
        <v>30</v>
      </c>
      <c r="D130" s="92" t="s">
        <v>45</v>
      </c>
      <c r="E130" s="63">
        <f>'прил 8 - ведомственная '!G62</f>
        <v>10632.9</v>
      </c>
    </row>
    <row r="131" spans="1:5" ht="42">
      <c r="A131" s="104" t="s">
        <v>158</v>
      </c>
      <c r="B131" s="69" t="s">
        <v>115</v>
      </c>
      <c r="C131" s="45"/>
      <c r="D131" s="45"/>
      <c r="E131" s="62">
        <f>E132</f>
        <v>3000</v>
      </c>
    </row>
    <row r="132" spans="1:5">
      <c r="A132" s="16" t="s">
        <v>21</v>
      </c>
      <c r="B132" s="68" t="s">
        <v>115</v>
      </c>
      <c r="C132" s="45" t="s">
        <v>30</v>
      </c>
      <c r="D132" s="45"/>
      <c r="E132" s="63">
        <f>E133</f>
        <v>3000</v>
      </c>
    </row>
    <row r="133" spans="1:5">
      <c r="A133" s="16" t="s">
        <v>20</v>
      </c>
      <c r="B133" s="68" t="s">
        <v>115</v>
      </c>
      <c r="C133" s="45" t="s">
        <v>30</v>
      </c>
      <c r="D133" s="45" t="s">
        <v>45</v>
      </c>
      <c r="E133" s="63">
        <f>'прил 8 - ведомственная '!G64</f>
        <v>3000</v>
      </c>
    </row>
    <row r="134" spans="1:5" s="70" customFormat="1" ht="42">
      <c r="A134" s="104" t="s">
        <v>178</v>
      </c>
      <c r="B134" s="69" t="s">
        <v>80</v>
      </c>
      <c r="C134" s="45"/>
      <c r="D134" s="45"/>
      <c r="E134" s="62">
        <f>E136</f>
        <v>1250</v>
      </c>
    </row>
    <row r="135" spans="1:5" s="70" customFormat="1">
      <c r="A135" s="16" t="s">
        <v>21</v>
      </c>
      <c r="B135" s="68" t="s">
        <v>116</v>
      </c>
      <c r="C135" s="45" t="s">
        <v>30</v>
      </c>
      <c r="D135" s="45"/>
      <c r="E135" s="63">
        <f>E136</f>
        <v>1250</v>
      </c>
    </row>
    <row r="136" spans="1:5" s="70" customFormat="1">
      <c r="A136" s="16" t="s">
        <v>3</v>
      </c>
      <c r="B136" s="68" t="s">
        <v>116</v>
      </c>
      <c r="C136" s="45" t="s">
        <v>30</v>
      </c>
      <c r="D136" s="45" t="s">
        <v>46</v>
      </c>
      <c r="E136" s="63">
        <f>'прил 8 - ведомственная '!G69</f>
        <v>1250</v>
      </c>
    </row>
    <row r="137" spans="1:5" ht="63">
      <c r="A137" s="67" t="s">
        <v>160</v>
      </c>
      <c r="B137" s="69" t="s">
        <v>80</v>
      </c>
      <c r="C137" s="46"/>
      <c r="D137" s="46"/>
      <c r="E137" s="62">
        <f>E138+E140</f>
        <v>17658.2</v>
      </c>
    </row>
    <row r="138" spans="1:5">
      <c r="A138" s="16" t="s">
        <v>21</v>
      </c>
      <c r="B138" s="68" t="s">
        <v>117</v>
      </c>
      <c r="C138" s="45" t="s">
        <v>30</v>
      </c>
      <c r="D138" s="45"/>
      <c r="E138" s="63">
        <f>E139</f>
        <v>5000</v>
      </c>
    </row>
    <row r="139" spans="1:5">
      <c r="A139" s="16" t="s">
        <v>0</v>
      </c>
      <c r="B139" s="68" t="s">
        <v>117</v>
      </c>
      <c r="C139" s="117" t="s">
        <v>30</v>
      </c>
      <c r="D139" s="117" t="s">
        <v>48</v>
      </c>
      <c r="E139" s="63">
        <f>'прил 8 - ведомственная '!G77</f>
        <v>5000</v>
      </c>
    </row>
    <row r="140" spans="1:5">
      <c r="A140" s="16" t="s">
        <v>21</v>
      </c>
      <c r="B140" s="45" t="s">
        <v>131</v>
      </c>
      <c r="C140" s="45" t="s">
        <v>30</v>
      </c>
      <c r="D140" s="45"/>
      <c r="E140" s="63">
        <f>E141</f>
        <v>12658.2</v>
      </c>
    </row>
    <row r="141" spans="1:5">
      <c r="A141" s="16" t="s">
        <v>0</v>
      </c>
      <c r="B141" s="49" t="s">
        <v>131</v>
      </c>
      <c r="C141" s="45" t="s">
        <v>30</v>
      </c>
      <c r="D141" s="45" t="s">
        <v>48</v>
      </c>
      <c r="E141" s="63">
        <f>'прил 8 - ведомственная '!G78</f>
        <v>12658.2</v>
      </c>
    </row>
    <row r="142" spans="1:5" ht="21.75">
      <c r="A142" s="57" t="s">
        <v>194</v>
      </c>
      <c r="B142" s="69" t="s">
        <v>80</v>
      </c>
      <c r="C142" s="93"/>
      <c r="D142" s="93"/>
      <c r="E142" s="62">
        <f>E143+E146+E159</f>
        <v>3561.8</v>
      </c>
    </row>
    <row r="143" spans="1:5">
      <c r="A143" s="118" t="s">
        <v>250</v>
      </c>
      <c r="B143" s="117" t="s">
        <v>220</v>
      </c>
      <c r="C143" s="117"/>
      <c r="D143" s="117"/>
      <c r="E143" s="62">
        <f>E144</f>
        <v>700</v>
      </c>
    </row>
    <row r="144" spans="1:5">
      <c r="A144" s="16" t="s">
        <v>21</v>
      </c>
      <c r="B144" s="117" t="s">
        <v>220</v>
      </c>
      <c r="C144" s="117" t="s">
        <v>30</v>
      </c>
      <c r="D144" s="117"/>
      <c r="E144" s="63">
        <f>E145</f>
        <v>700</v>
      </c>
    </row>
    <row r="145" spans="1:5">
      <c r="A145" s="16" t="s">
        <v>65</v>
      </c>
      <c r="B145" s="117" t="s">
        <v>220</v>
      </c>
      <c r="C145" s="117" t="s">
        <v>30</v>
      </c>
      <c r="D145" s="117" t="s">
        <v>190</v>
      </c>
      <c r="E145" s="63">
        <f>'прил 8 - ведомственная '!G107</f>
        <v>700</v>
      </c>
    </row>
    <row r="146" spans="1:5">
      <c r="A146" s="104" t="s">
        <v>196</v>
      </c>
      <c r="B146" s="93" t="s">
        <v>197</v>
      </c>
      <c r="C146" s="93"/>
      <c r="D146" s="93"/>
      <c r="E146" s="62">
        <f>E147+E150+E153+E156</f>
        <v>0</v>
      </c>
    </row>
    <row r="147" spans="1:5" ht="22.5" hidden="1">
      <c r="A147" s="99" t="s">
        <v>198</v>
      </c>
      <c r="B147" s="92" t="s">
        <v>199</v>
      </c>
      <c r="C147" s="92"/>
      <c r="D147" s="92"/>
      <c r="E147" s="63">
        <f>E148</f>
        <v>0</v>
      </c>
    </row>
    <row r="148" spans="1:5" hidden="1">
      <c r="A148" s="16" t="s">
        <v>21</v>
      </c>
      <c r="B148" s="92" t="s">
        <v>199</v>
      </c>
      <c r="C148" s="92" t="s">
        <v>30</v>
      </c>
      <c r="D148" s="92"/>
      <c r="E148" s="63">
        <f>E149</f>
        <v>0</v>
      </c>
    </row>
    <row r="149" spans="1:5" hidden="1">
      <c r="A149" s="16" t="s">
        <v>65</v>
      </c>
      <c r="B149" s="92" t="s">
        <v>199</v>
      </c>
      <c r="C149" s="92" t="s">
        <v>30</v>
      </c>
      <c r="D149" s="92" t="s">
        <v>49</v>
      </c>
      <c r="E149" s="63">
        <f>'прил 8 - ведомственная '!G110</f>
        <v>0</v>
      </c>
    </row>
    <row r="150" spans="1:5" ht="33.75" hidden="1">
      <c r="A150" s="99" t="s">
        <v>200</v>
      </c>
      <c r="B150" s="92" t="s">
        <v>201</v>
      </c>
      <c r="C150" s="92"/>
      <c r="D150" s="92"/>
      <c r="E150" s="63">
        <f>E151</f>
        <v>0</v>
      </c>
    </row>
    <row r="151" spans="1:5" hidden="1">
      <c r="A151" s="16" t="s">
        <v>21</v>
      </c>
      <c r="B151" s="92" t="s">
        <v>201</v>
      </c>
      <c r="C151" s="92" t="s">
        <v>30</v>
      </c>
      <c r="D151" s="92"/>
      <c r="E151" s="63">
        <f>E152</f>
        <v>0</v>
      </c>
    </row>
    <row r="152" spans="1:5" hidden="1">
      <c r="A152" s="16" t="s">
        <v>65</v>
      </c>
      <c r="B152" s="92" t="s">
        <v>201</v>
      </c>
      <c r="C152" s="92" t="s">
        <v>30</v>
      </c>
      <c r="D152" s="92" t="s">
        <v>49</v>
      </c>
      <c r="E152" s="63">
        <f>'прил 8 - ведомственная '!G112</f>
        <v>0</v>
      </c>
    </row>
    <row r="153" spans="1:5" ht="22.5" hidden="1">
      <c r="A153" s="99" t="s">
        <v>204</v>
      </c>
      <c r="B153" s="92" t="s">
        <v>202</v>
      </c>
      <c r="C153" s="92"/>
      <c r="D153" s="92"/>
      <c r="E153" s="63">
        <f>E154</f>
        <v>0</v>
      </c>
    </row>
    <row r="154" spans="1:5" hidden="1">
      <c r="A154" s="16" t="s">
        <v>21</v>
      </c>
      <c r="B154" s="92" t="s">
        <v>202</v>
      </c>
      <c r="C154" s="92" t="s">
        <v>30</v>
      </c>
      <c r="D154" s="92"/>
      <c r="E154" s="63">
        <f>E155</f>
        <v>0</v>
      </c>
    </row>
    <row r="155" spans="1:5" hidden="1">
      <c r="A155" s="16" t="s">
        <v>65</v>
      </c>
      <c r="B155" s="92" t="s">
        <v>202</v>
      </c>
      <c r="C155" s="92" t="s">
        <v>30</v>
      </c>
      <c r="D155" s="92" t="s">
        <v>49</v>
      </c>
      <c r="E155" s="63">
        <f>'прил 8 - ведомственная '!G114</f>
        <v>0</v>
      </c>
    </row>
    <row r="156" spans="1:5" ht="45" hidden="1">
      <c r="A156" s="99" t="s">
        <v>205</v>
      </c>
      <c r="B156" s="92" t="s">
        <v>203</v>
      </c>
      <c r="C156" s="92"/>
      <c r="D156" s="92"/>
      <c r="E156" s="63">
        <f>E157</f>
        <v>0</v>
      </c>
    </row>
    <row r="157" spans="1:5" hidden="1">
      <c r="A157" s="16" t="s">
        <v>21</v>
      </c>
      <c r="B157" s="92" t="s">
        <v>203</v>
      </c>
      <c r="C157" s="92" t="s">
        <v>30</v>
      </c>
      <c r="D157" s="92"/>
      <c r="E157" s="63">
        <f>E158</f>
        <v>0</v>
      </c>
    </row>
    <row r="158" spans="1:5" hidden="1">
      <c r="A158" s="16" t="s">
        <v>65</v>
      </c>
      <c r="B158" s="92" t="s">
        <v>203</v>
      </c>
      <c r="C158" s="92" t="s">
        <v>30</v>
      </c>
      <c r="D158" s="92" t="s">
        <v>49</v>
      </c>
      <c r="E158" s="63">
        <f>'прил 8 - ведомственная '!G116</f>
        <v>0</v>
      </c>
    </row>
    <row r="159" spans="1:5">
      <c r="A159" s="104" t="s">
        <v>195</v>
      </c>
      <c r="B159" s="93" t="s">
        <v>81</v>
      </c>
      <c r="C159" s="93"/>
      <c r="D159" s="93"/>
      <c r="E159" s="62">
        <f>E160</f>
        <v>2861.8</v>
      </c>
    </row>
    <row r="160" spans="1:5">
      <c r="A160" s="16" t="s">
        <v>21</v>
      </c>
      <c r="B160" s="92" t="s">
        <v>81</v>
      </c>
      <c r="C160" s="92" t="s">
        <v>30</v>
      </c>
      <c r="D160" s="92"/>
      <c r="E160" s="63">
        <f>E161</f>
        <v>2861.8</v>
      </c>
    </row>
    <row r="161" spans="1:5">
      <c r="A161" s="16" t="s">
        <v>65</v>
      </c>
      <c r="B161" s="92" t="s">
        <v>81</v>
      </c>
      <c r="C161" s="92" t="s">
        <v>30</v>
      </c>
      <c r="D161" s="92" t="s">
        <v>49</v>
      </c>
      <c r="E161" s="63">
        <f>'прил 8 - ведомственная '!G118</f>
        <v>2861.8</v>
      </c>
    </row>
    <row r="162" spans="1:5" ht="31.5">
      <c r="A162" s="67" t="s">
        <v>179</v>
      </c>
      <c r="B162" s="46" t="s">
        <v>80</v>
      </c>
      <c r="C162" s="46"/>
      <c r="D162" s="46"/>
      <c r="E162" s="62">
        <f>E163+E165</f>
        <v>0</v>
      </c>
    </row>
    <row r="163" spans="1:5">
      <c r="A163" s="16" t="s">
        <v>21</v>
      </c>
      <c r="B163" s="45" t="s">
        <v>129</v>
      </c>
      <c r="C163" s="45" t="s">
        <v>30</v>
      </c>
      <c r="D163" s="45"/>
      <c r="E163" s="63">
        <f>E164</f>
        <v>0</v>
      </c>
    </row>
    <row r="164" spans="1:5">
      <c r="A164" s="16" t="s">
        <v>65</v>
      </c>
      <c r="B164" s="45" t="s">
        <v>129</v>
      </c>
      <c r="C164" s="45" t="s">
        <v>30</v>
      </c>
      <c r="D164" s="45" t="s">
        <v>49</v>
      </c>
      <c r="E164" s="63">
        <f>'прил 8 - ведомственная '!G97</f>
        <v>0</v>
      </c>
    </row>
    <row r="165" spans="1:5">
      <c r="A165" s="16" t="s">
        <v>21</v>
      </c>
      <c r="B165" s="45" t="s">
        <v>84</v>
      </c>
      <c r="C165" s="45" t="s">
        <v>30</v>
      </c>
      <c r="D165" s="45"/>
      <c r="E165" s="63">
        <f>E166</f>
        <v>0</v>
      </c>
    </row>
    <row r="166" spans="1:5">
      <c r="A166" s="16" t="s">
        <v>65</v>
      </c>
      <c r="B166" s="45" t="s">
        <v>84</v>
      </c>
      <c r="C166" s="45" t="s">
        <v>30</v>
      </c>
      <c r="D166" s="45" t="s">
        <v>49</v>
      </c>
      <c r="E166" s="63">
        <f>'прил 8 - ведомственная '!G98</f>
        <v>0</v>
      </c>
    </row>
    <row r="167" spans="1:5" ht="31.5">
      <c r="A167" s="67" t="s">
        <v>180</v>
      </c>
      <c r="B167" s="69" t="s">
        <v>80</v>
      </c>
      <c r="C167" s="46"/>
      <c r="D167" s="46"/>
      <c r="E167" s="62">
        <f>E168+E170</f>
        <v>1448</v>
      </c>
    </row>
    <row r="168" spans="1:5">
      <c r="A168" s="16" t="s">
        <v>21</v>
      </c>
      <c r="B168" s="45" t="s">
        <v>82</v>
      </c>
      <c r="C168" s="45" t="s">
        <v>30</v>
      </c>
      <c r="D168" s="45"/>
      <c r="E168" s="63">
        <f>E169</f>
        <v>0</v>
      </c>
    </row>
    <row r="169" spans="1:5">
      <c r="A169" s="16" t="s">
        <v>65</v>
      </c>
      <c r="B169" s="45" t="s">
        <v>82</v>
      </c>
      <c r="C169" s="45" t="s">
        <v>30</v>
      </c>
      <c r="D169" s="45" t="s">
        <v>49</v>
      </c>
      <c r="E169" s="63">
        <v>0</v>
      </c>
    </row>
    <row r="170" spans="1:5">
      <c r="A170" s="16" t="s">
        <v>21</v>
      </c>
      <c r="B170" s="45" t="s">
        <v>130</v>
      </c>
      <c r="C170" s="45" t="s">
        <v>30</v>
      </c>
      <c r="D170" s="45"/>
      <c r="E170" s="63">
        <f>E171</f>
        <v>1448</v>
      </c>
    </row>
    <row r="171" spans="1:5">
      <c r="A171" s="16" t="s">
        <v>65</v>
      </c>
      <c r="B171" s="49" t="s">
        <v>130</v>
      </c>
      <c r="C171" s="49" t="s">
        <v>30</v>
      </c>
      <c r="D171" s="49" t="s">
        <v>49</v>
      </c>
      <c r="E171" s="63">
        <f>'прил 8 - ведомственная '!G100</f>
        <v>1448</v>
      </c>
    </row>
    <row r="172" spans="1:5" ht="42">
      <c r="A172" s="67" t="s">
        <v>91</v>
      </c>
      <c r="B172" s="69" t="s">
        <v>80</v>
      </c>
      <c r="C172" s="46"/>
      <c r="D172" s="46"/>
      <c r="E172" s="62">
        <f>E173</f>
        <v>940</v>
      </c>
    </row>
    <row r="173" spans="1:5">
      <c r="A173" s="16" t="s">
        <v>21</v>
      </c>
      <c r="B173" s="68" t="s">
        <v>149</v>
      </c>
      <c r="C173" s="45" t="s">
        <v>30</v>
      </c>
      <c r="D173" s="45"/>
      <c r="E173" s="63">
        <f>E174</f>
        <v>940</v>
      </c>
    </row>
    <row r="174" spans="1:5">
      <c r="A174" s="16" t="s">
        <v>65</v>
      </c>
      <c r="B174" s="68" t="s">
        <v>149</v>
      </c>
      <c r="C174" s="49" t="s">
        <v>30</v>
      </c>
      <c r="D174" s="49" t="s">
        <v>49</v>
      </c>
      <c r="E174" s="63">
        <f>'прил 8 - ведомственная '!G103</f>
        <v>940</v>
      </c>
    </row>
    <row r="175" spans="1:5" ht="31.5" customHeight="1">
      <c r="A175" s="95" t="s">
        <v>231</v>
      </c>
      <c r="B175" s="69" t="s">
        <v>221</v>
      </c>
      <c r="C175" s="69"/>
      <c r="D175" s="69"/>
      <c r="E175" s="132">
        <f>E176+E191+E206+E217</f>
        <v>37222</v>
      </c>
    </row>
    <row r="176" spans="1:5" ht="21" customHeight="1">
      <c r="A176" s="95" t="s">
        <v>242</v>
      </c>
      <c r="B176" s="69" t="s">
        <v>222</v>
      </c>
      <c r="C176" s="69"/>
      <c r="D176" s="69"/>
      <c r="E176" s="132">
        <f>E177+E180+E185+E188</f>
        <v>20925</v>
      </c>
    </row>
    <row r="177" spans="1:5" ht="31.5" customHeight="1">
      <c r="A177" s="96" t="s">
        <v>223</v>
      </c>
      <c r="B177" s="68" t="s">
        <v>227</v>
      </c>
      <c r="C177" s="68"/>
      <c r="D177" s="68"/>
      <c r="E177" s="133">
        <f>E178</f>
        <v>11925</v>
      </c>
    </row>
    <row r="178" spans="1:5" ht="33.75" customHeight="1">
      <c r="A178" s="96" t="s">
        <v>69</v>
      </c>
      <c r="B178" s="68" t="s">
        <v>227</v>
      </c>
      <c r="C178" s="68" t="s">
        <v>29</v>
      </c>
      <c r="D178" s="68"/>
      <c r="E178" s="133">
        <f>E179</f>
        <v>11925</v>
      </c>
    </row>
    <row r="179" spans="1:5">
      <c r="A179" s="96" t="s">
        <v>1</v>
      </c>
      <c r="B179" s="68" t="s">
        <v>227</v>
      </c>
      <c r="C179" s="68" t="s">
        <v>29</v>
      </c>
      <c r="D179" s="68" t="s">
        <v>51</v>
      </c>
      <c r="E179" s="133">
        <f>'прил 8 - ведомственная '!G133</f>
        <v>11925</v>
      </c>
    </row>
    <row r="180" spans="1:5" ht="22.5" customHeight="1">
      <c r="A180" s="96" t="s">
        <v>224</v>
      </c>
      <c r="B180" s="68" t="s">
        <v>227</v>
      </c>
      <c r="C180" s="68"/>
      <c r="D180" s="68"/>
      <c r="E180" s="133">
        <f>E181+E183</f>
        <v>7500</v>
      </c>
    </row>
    <row r="181" spans="1:5" ht="33.75">
      <c r="A181" s="96" t="s">
        <v>69</v>
      </c>
      <c r="B181" s="68" t="s">
        <v>228</v>
      </c>
      <c r="C181" s="68" t="s">
        <v>29</v>
      </c>
      <c r="D181" s="68"/>
      <c r="E181" s="133">
        <f>E182</f>
        <v>400</v>
      </c>
    </row>
    <row r="182" spans="1:5" ht="22.5" customHeight="1">
      <c r="A182" s="96" t="s">
        <v>1</v>
      </c>
      <c r="B182" s="68" t="s">
        <v>228</v>
      </c>
      <c r="C182" s="68" t="s">
        <v>29</v>
      </c>
      <c r="D182" s="68" t="s">
        <v>51</v>
      </c>
      <c r="E182" s="133">
        <f>'прил 8 - ведомственная '!G135</f>
        <v>400</v>
      </c>
    </row>
    <row r="183" spans="1:5" ht="22.5" customHeight="1">
      <c r="A183" s="96" t="s">
        <v>169</v>
      </c>
      <c r="B183" s="68" t="s">
        <v>228</v>
      </c>
      <c r="C183" s="68" t="s">
        <v>30</v>
      </c>
      <c r="D183" s="68"/>
      <c r="E183" s="133">
        <f>E184</f>
        <v>7100</v>
      </c>
    </row>
    <row r="184" spans="1:5" ht="22.5" customHeight="1">
      <c r="A184" s="96" t="s">
        <v>1</v>
      </c>
      <c r="B184" s="68" t="s">
        <v>228</v>
      </c>
      <c r="C184" s="68" t="s">
        <v>30</v>
      </c>
      <c r="D184" s="68" t="s">
        <v>51</v>
      </c>
      <c r="E184" s="133">
        <f>'прил 8 - ведомственная '!G136</f>
        <v>7100</v>
      </c>
    </row>
    <row r="185" spans="1:5" ht="22.5" customHeight="1">
      <c r="A185" s="96" t="s">
        <v>225</v>
      </c>
      <c r="B185" s="68" t="s">
        <v>229</v>
      </c>
      <c r="C185" s="69"/>
      <c r="D185" s="69"/>
      <c r="E185" s="133">
        <f>E186</f>
        <v>500</v>
      </c>
    </row>
    <row r="186" spans="1:5" ht="22.5" customHeight="1">
      <c r="A186" s="96" t="s">
        <v>169</v>
      </c>
      <c r="B186" s="68" t="s">
        <v>229</v>
      </c>
      <c r="C186" s="68" t="s">
        <v>30</v>
      </c>
      <c r="D186" s="68"/>
      <c r="E186" s="133">
        <f>E187</f>
        <v>500</v>
      </c>
    </row>
    <row r="187" spans="1:5">
      <c r="A187" s="96" t="s">
        <v>1</v>
      </c>
      <c r="B187" s="68" t="s">
        <v>229</v>
      </c>
      <c r="C187" s="68" t="s">
        <v>30</v>
      </c>
      <c r="D187" s="68" t="s">
        <v>51</v>
      </c>
      <c r="E187" s="133">
        <f>'прил 8 - ведомственная '!G138</f>
        <v>500</v>
      </c>
    </row>
    <row r="188" spans="1:5" ht="32.25" customHeight="1">
      <c r="A188" s="96" t="s">
        <v>226</v>
      </c>
      <c r="B188" s="68" t="s">
        <v>230</v>
      </c>
      <c r="C188" s="68"/>
      <c r="D188" s="68"/>
      <c r="E188" s="133">
        <f>E189</f>
        <v>1000</v>
      </c>
    </row>
    <row r="189" spans="1:5" ht="22.5" customHeight="1">
      <c r="A189" s="96" t="s">
        <v>169</v>
      </c>
      <c r="B189" s="68" t="s">
        <v>230</v>
      </c>
      <c r="C189" s="68" t="s">
        <v>30</v>
      </c>
      <c r="D189" s="68"/>
      <c r="E189" s="133">
        <f>E190</f>
        <v>1000</v>
      </c>
    </row>
    <row r="190" spans="1:5">
      <c r="A190" s="96" t="s">
        <v>1</v>
      </c>
      <c r="B190" s="68" t="s">
        <v>230</v>
      </c>
      <c r="C190" s="68" t="s">
        <v>30</v>
      </c>
      <c r="D190" s="68" t="s">
        <v>51</v>
      </c>
      <c r="E190" s="133">
        <f>'прил 8 - ведомственная '!G140</f>
        <v>1000</v>
      </c>
    </row>
    <row r="191" spans="1:5" ht="32.25">
      <c r="A191" s="121" t="s">
        <v>232</v>
      </c>
      <c r="B191" s="116" t="s">
        <v>233</v>
      </c>
      <c r="C191" s="69"/>
      <c r="D191" s="69"/>
      <c r="E191" s="132">
        <f>E192+E195+E200+E203</f>
        <v>5625</v>
      </c>
    </row>
    <row r="192" spans="1:5">
      <c r="A192" s="96" t="s">
        <v>223</v>
      </c>
      <c r="B192" s="68" t="s">
        <v>234</v>
      </c>
      <c r="C192" s="68"/>
      <c r="D192" s="68"/>
      <c r="E192" s="133">
        <f>E193</f>
        <v>3975</v>
      </c>
    </row>
    <row r="193" spans="1:5" ht="33.75">
      <c r="A193" s="96" t="s">
        <v>69</v>
      </c>
      <c r="B193" s="68" t="s">
        <v>234</v>
      </c>
      <c r="C193" s="68" t="s">
        <v>29</v>
      </c>
      <c r="D193" s="68"/>
      <c r="E193" s="133">
        <f>E194</f>
        <v>3975</v>
      </c>
    </row>
    <row r="194" spans="1:5">
      <c r="A194" s="96" t="s">
        <v>1</v>
      </c>
      <c r="B194" s="68" t="s">
        <v>234</v>
      </c>
      <c r="C194" s="68" t="s">
        <v>29</v>
      </c>
      <c r="D194" s="68" t="s">
        <v>51</v>
      </c>
      <c r="E194" s="133">
        <f>'прил 8 - ведомственная '!G143</f>
        <v>3975</v>
      </c>
    </row>
    <row r="195" spans="1:5">
      <c r="A195" s="96" t="s">
        <v>224</v>
      </c>
      <c r="B195" s="68" t="s">
        <v>234</v>
      </c>
      <c r="C195" s="69"/>
      <c r="D195" s="69"/>
      <c r="E195" s="133">
        <f>E196+E198</f>
        <v>1200</v>
      </c>
    </row>
    <row r="196" spans="1:5" ht="33.75">
      <c r="A196" s="96" t="s">
        <v>69</v>
      </c>
      <c r="B196" s="68" t="s">
        <v>235</v>
      </c>
      <c r="C196" s="68" t="s">
        <v>29</v>
      </c>
      <c r="D196" s="68"/>
      <c r="E196" s="133">
        <f>E197</f>
        <v>200</v>
      </c>
    </row>
    <row r="197" spans="1:5">
      <c r="A197" s="96" t="s">
        <v>1</v>
      </c>
      <c r="B197" s="68" t="s">
        <v>235</v>
      </c>
      <c r="C197" s="68" t="s">
        <v>29</v>
      </c>
      <c r="D197" s="68" t="s">
        <v>51</v>
      </c>
      <c r="E197" s="133">
        <f>'прил 8 - ведомственная '!G145</f>
        <v>200</v>
      </c>
    </row>
    <row r="198" spans="1:5" ht="22.5" customHeight="1">
      <c r="A198" s="96" t="s">
        <v>169</v>
      </c>
      <c r="B198" s="68" t="s">
        <v>235</v>
      </c>
      <c r="C198" s="68" t="s">
        <v>30</v>
      </c>
      <c r="D198" s="68"/>
      <c r="E198" s="133">
        <f>E199</f>
        <v>1000</v>
      </c>
    </row>
    <row r="199" spans="1:5">
      <c r="A199" s="96" t="s">
        <v>1</v>
      </c>
      <c r="B199" s="68" t="s">
        <v>235</v>
      </c>
      <c r="C199" s="68" t="s">
        <v>30</v>
      </c>
      <c r="D199" s="68" t="s">
        <v>51</v>
      </c>
      <c r="E199" s="133">
        <f>'прил 8 - ведомственная '!G146</f>
        <v>1000</v>
      </c>
    </row>
    <row r="200" spans="1:5" ht="22.5" customHeight="1">
      <c r="A200" s="96" t="s">
        <v>225</v>
      </c>
      <c r="B200" s="68" t="s">
        <v>236</v>
      </c>
      <c r="C200" s="69"/>
      <c r="D200" s="69"/>
      <c r="E200" s="140">
        <f>E201</f>
        <v>400</v>
      </c>
    </row>
    <row r="201" spans="1:5" ht="22.5" customHeight="1">
      <c r="A201" s="96" t="s">
        <v>169</v>
      </c>
      <c r="B201" s="68" t="s">
        <v>236</v>
      </c>
      <c r="C201" s="68" t="s">
        <v>30</v>
      </c>
      <c r="D201" s="68"/>
      <c r="E201" s="140">
        <f>E202</f>
        <v>400</v>
      </c>
    </row>
    <row r="202" spans="1:5" ht="22.5" customHeight="1">
      <c r="A202" s="96" t="s">
        <v>1</v>
      </c>
      <c r="B202" s="68" t="s">
        <v>236</v>
      </c>
      <c r="C202" s="68" t="s">
        <v>30</v>
      </c>
      <c r="D202" s="68" t="s">
        <v>51</v>
      </c>
      <c r="E202" s="140">
        <f>'прил 8 - ведомственная '!G148</f>
        <v>400</v>
      </c>
    </row>
    <row r="203" spans="1:5" ht="22.5" customHeight="1">
      <c r="A203" s="96" t="s">
        <v>226</v>
      </c>
      <c r="B203" s="68" t="s">
        <v>237</v>
      </c>
      <c r="C203" s="68"/>
      <c r="D203" s="68"/>
      <c r="E203" s="140">
        <f>E204</f>
        <v>50</v>
      </c>
    </row>
    <row r="204" spans="1:5" ht="22.5" customHeight="1">
      <c r="A204" s="96" t="s">
        <v>169</v>
      </c>
      <c r="B204" s="68" t="s">
        <v>237</v>
      </c>
      <c r="C204" s="68" t="s">
        <v>30</v>
      </c>
      <c r="D204" s="68"/>
      <c r="E204" s="140">
        <f>E205</f>
        <v>50</v>
      </c>
    </row>
    <row r="205" spans="1:5" ht="21" customHeight="1">
      <c r="A205" s="96" t="s">
        <v>1</v>
      </c>
      <c r="B205" s="68" t="s">
        <v>237</v>
      </c>
      <c r="C205" s="68" t="s">
        <v>30</v>
      </c>
      <c r="D205" s="68" t="s">
        <v>51</v>
      </c>
      <c r="E205" s="141">
        <f>'прил 8 - ведомственная '!G150</f>
        <v>50</v>
      </c>
    </row>
    <row r="206" spans="1:5" ht="21.75" customHeight="1">
      <c r="A206" s="121" t="s">
        <v>238</v>
      </c>
      <c r="B206" s="69" t="s">
        <v>244</v>
      </c>
      <c r="C206" s="116"/>
      <c r="D206" s="116"/>
      <c r="E206" s="142">
        <f>E207+E210</f>
        <v>9050</v>
      </c>
    </row>
    <row r="207" spans="1:5" ht="22.5" customHeight="1">
      <c r="A207" s="13" t="s">
        <v>223</v>
      </c>
      <c r="B207" s="117" t="s">
        <v>245</v>
      </c>
      <c r="C207" s="117"/>
      <c r="D207" s="117"/>
      <c r="E207" s="141">
        <f>E208</f>
        <v>7950</v>
      </c>
    </row>
    <row r="208" spans="1:5" ht="33.75">
      <c r="A208" s="16" t="s">
        <v>69</v>
      </c>
      <c r="B208" s="117" t="s">
        <v>245</v>
      </c>
      <c r="C208" s="134">
        <v>100</v>
      </c>
      <c r="D208" s="134"/>
      <c r="E208" s="143">
        <f>E209</f>
        <v>7950</v>
      </c>
    </row>
    <row r="209" spans="1:5">
      <c r="A209" s="16" t="s">
        <v>171</v>
      </c>
      <c r="B209" s="117" t="s">
        <v>245</v>
      </c>
      <c r="C209" s="134">
        <v>100</v>
      </c>
      <c r="D209" s="68" t="s">
        <v>52</v>
      </c>
      <c r="E209" s="143">
        <f>'прил 8 - ведомственная '!G154</f>
        <v>7950</v>
      </c>
    </row>
    <row r="210" spans="1:5" ht="22.5" customHeight="1">
      <c r="A210" s="13" t="s">
        <v>224</v>
      </c>
      <c r="B210" s="117" t="s">
        <v>246</v>
      </c>
      <c r="C210" s="134"/>
      <c r="D210" s="134"/>
      <c r="E210" s="143">
        <f>E211+E213+E215</f>
        <v>1100</v>
      </c>
    </row>
    <row r="211" spans="1:5" ht="33.75">
      <c r="A211" s="16" t="s">
        <v>69</v>
      </c>
      <c r="B211" s="117" t="s">
        <v>246</v>
      </c>
      <c r="C211" s="134">
        <v>100</v>
      </c>
      <c r="D211" s="134"/>
      <c r="E211" s="143">
        <f>E212</f>
        <v>180</v>
      </c>
    </row>
    <row r="212" spans="1:5">
      <c r="A212" s="16" t="s">
        <v>171</v>
      </c>
      <c r="B212" s="117" t="s">
        <v>246</v>
      </c>
      <c r="C212" s="134">
        <v>100</v>
      </c>
      <c r="D212" s="68" t="s">
        <v>52</v>
      </c>
      <c r="E212" s="143">
        <f>'прил 8 - ведомственная '!G156</f>
        <v>180</v>
      </c>
    </row>
    <row r="213" spans="1:5" ht="22.5" customHeight="1">
      <c r="A213" s="16" t="s">
        <v>169</v>
      </c>
      <c r="B213" s="117" t="s">
        <v>246</v>
      </c>
      <c r="C213" s="134">
        <v>200</v>
      </c>
      <c r="D213" s="134"/>
      <c r="E213" s="143">
        <f>E214</f>
        <v>910</v>
      </c>
    </row>
    <row r="214" spans="1:5" ht="22.5" customHeight="1">
      <c r="A214" s="16" t="s">
        <v>171</v>
      </c>
      <c r="B214" s="117" t="s">
        <v>246</v>
      </c>
      <c r="C214" s="134">
        <v>200</v>
      </c>
      <c r="D214" s="68" t="s">
        <v>52</v>
      </c>
      <c r="E214" s="143">
        <f>'прил 8 - ведомственная '!G157</f>
        <v>910</v>
      </c>
    </row>
    <row r="215" spans="1:5" ht="22.5" customHeight="1">
      <c r="A215" s="2" t="s">
        <v>18</v>
      </c>
      <c r="B215" s="117" t="s">
        <v>246</v>
      </c>
      <c r="C215" s="134">
        <v>800</v>
      </c>
      <c r="D215" s="134"/>
      <c r="E215" s="143">
        <f>E216</f>
        <v>10</v>
      </c>
    </row>
    <row r="216" spans="1:5">
      <c r="A216" s="16" t="s">
        <v>171</v>
      </c>
      <c r="B216" s="117" t="s">
        <v>246</v>
      </c>
      <c r="C216" s="134">
        <v>800</v>
      </c>
      <c r="D216" s="68" t="s">
        <v>52</v>
      </c>
      <c r="E216" s="143">
        <f>'прил 8 - ведомственная '!G158</f>
        <v>10</v>
      </c>
    </row>
    <row r="217" spans="1:5" ht="21.75">
      <c r="A217" s="137" t="s">
        <v>243</v>
      </c>
      <c r="B217" s="116" t="s">
        <v>239</v>
      </c>
      <c r="C217" s="138"/>
      <c r="D217" s="138"/>
      <c r="E217" s="144">
        <f>E218+E221</f>
        <v>1622</v>
      </c>
    </row>
    <row r="218" spans="1:5">
      <c r="A218" s="139" t="s">
        <v>225</v>
      </c>
      <c r="B218" s="117" t="s">
        <v>240</v>
      </c>
      <c r="C218" s="117"/>
      <c r="D218" s="134"/>
      <c r="E218" s="143">
        <f>E219</f>
        <v>435</v>
      </c>
    </row>
    <row r="219" spans="1:5" ht="22.5">
      <c r="A219" s="16" t="s">
        <v>169</v>
      </c>
      <c r="B219" s="117" t="s">
        <v>240</v>
      </c>
      <c r="C219" s="117" t="s">
        <v>30</v>
      </c>
      <c r="D219" s="134"/>
      <c r="E219" s="143">
        <f>E220</f>
        <v>435</v>
      </c>
    </row>
    <row r="220" spans="1:5">
      <c r="A220" s="2" t="s">
        <v>2</v>
      </c>
      <c r="B220" s="117" t="s">
        <v>240</v>
      </c>
      <c r="C220" s="117" t="s">
        <v>30</v>
      </c>
      <c r="D220" s="134">
        <v>1101</v>
      </c>
      <c r="E220" s="143">
        <f>'прил 8 - ведомственная '!G171</f>
        <v>435</v>
      </c>
    </row>
    <row r="221" spans="1:5">
      <c r="A221" s="2" t="s">
        <v>226</v>
      </c>
      <c r="B221" s="117" t="s">
        <v>241</v>
      </c>
      <c r="C221" s="134"/>
      <c r="D221" s="134"/>
      <c r="E221" s="143">
        <f>E223+E225</f>
        <v>1187</v>
      </c>
    </row>
    <row r="222" spans="1:5">
      <c r="A222" s="2" t="s">
        <v>21</v>
      </c>
      <c r="B222" s="117" t="s">
        <v>241</v>
      </c>
      <c r="C222" s="134">
        <v>200</v>
      </c>
      <c r="D222" s="134"/>
      <c r="E222" s="143">
        <f>E223</f>
        <v>1187</v>
      </c>
    </row>
    <row r="223" spans="1:5">
      <c r="A223" s="2" t="s">
        <v>2</v>
      </c>
      <c r="B223" s="117" t="s">
        <v>241</v>
      </c>
      <c r="C223" s="134">
        <v>200</v>
      </c>
      <c r="D223" s="134">
        <v>1101</v>
      </c>
      <c r="E223" s="143">
        <f>'прил 8 - ведомственная '!G173</f>
        <v>1187</v>
      </c>
    </row>
    <row r="224" spans="1:5">
      <c r="A224" s="2" t="s">
        <v>73</v>
      </c>
      <c r="B224" s="117" t="s">
        <v>241</v>
      </c>
      <c r="C224" s="134">
        <v>300</v>
      </c>
      <c r="D224" s="134"/>
      <c r="E224" s="143">
        <f>E225</f>
        <v>0</v>
      </c>
    </row>
    <row r="225" spans="1:5">
      <c r="A225" s="2" t="s">
        <v>2</v>
      </c>
      <c r="B225" s="117" t="s">
        <v>241</v>
      </c>
      <c r="C225" s="134">
        <v>300</v>
      </c>
      <c r="D225" s="134">
        <v>1101</v>
      </c>
      <c r="E225" s="143">
        <f>'прил 8 - ведомственная '!G174</f>
        <v>0</v>
      </c>
    </row>
    <row r="226" spans="1:5">
      <c r="B226" s="135"/>
      <c r="C226" s="135"/>
      <c r="D226" s="135"/>
      <c r="E226" s="136"/>
    </row>
  </sheetData>
  <mergeCells count="7">
    <mergeCell ref="A7:E7"/>
    <mergeCell ref="A8:C8"/>
    <mergeCell ref="A1:E1"/>
    <mergeCell ref="A2:E2"/>
    <mergeCell ref="A3:E3"/>
    <mergeCell ref="A4:E4"/>
    <mergeCell ref="B5:E5"/>
  </mergeCells>
  <pageMargins left="1.1023622047244095" right="0.19685039370078741" top="0.35433070866141736" bottom="0.51181102362204722" header="0.19685039370078741" footer="0.27559055118110237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5"/>
  </sheetPr>
  <dimension ref="A1:K194"/>
  <sheetViews>
    <sheetView tabSelected="1" view="pageBreakPreview" topLeftCell="A172" zoomScaleNormal="120" zoomScaleSheetLayoutView="100" workbookViewId="0">
      <selection activeCell="H1" sqref="H1:L1048576"/>
    </sheetView>
  </sheetViews>
  <sheetFormatPr defaultColWidth="9.140625" defaultRowHeight="11.25"/>
  <cols>
    <col min="1" max="1" width="58.140625" style="6" customWidth="1"/>
    <col min="2" max="2" width="5.140625" style="5" customWidth="1"/>
    <col min="3" max="3" width="4.5703125" style="5" customWidth="1"/>
    <col min="4" max="4" width="2.140625" style="5" customWidth="1"/>
    <col min="5" max="5" width="9.7109375" style="6" customWidth="1"/>
    <col min="6" max="6" width="4.7109375" style="6" customWidth="1"/>
    <col min="7" max="7" width="10.85546875" style="40" customWidth="1"/>
    <col min="8" max="16384" width="9.140625" style="5"/>
  </cols>
  <sheetData>
    <row r="1" spans="1:7" ht="12.75">
      <c r="E1" s="102"/>
      <c r="F1" s="102"/>
      <c r="G1" s="102"/>
    </row>
    <row r="2" spans="1:7" ht="12.75">
      <c r="A2" s="163" t="s">
        <v>155</v>
      </c>
      <c r="B2" s="163"/>
      <c r="C2" s="163"/>
      <c r="D2" s="163"/>
      <c r="E2" s="163"/>
      <c r="F2" s="163"/>
      <c r="G2" s="163"/>
    </row>
    <row r="3" spans="1:7" ht="12.75">
      <c r="A3" s="163" t="s">
        <v>83</v>
      </c>
      <c r="B3" s="163"/>
      <c r="C3" s="163"/>
      <c r="D3" s="163"/>
      <c r="E3" s="163"/>
      <c r="F3" s="163"/>
      <c r="G3" s="163"/>
    </row>
    <row r="4" spans="1:7" ht="50.25" customHeight="1">
      <c r="A4" s="163" t="s">
        <v>216</v>
      </c>
      <c r="B4" s="163"/>
      <c r="C4" s="163"/>
      <c r="D4" s="163"/>
      <c r="E4" s="163"/>
      <c r="F4" s="163"/>
      <c r="G4" s="163"/>
    </row>
    <row r="5" spans="1:7" ht="27" customHeight="1">
      <c r="A5" s="163" t="s">
        <v>217</v>
      </c>
      <c r="B5" s="163"/>
      <c r="C5" s="163"/>
      <c r="D5" s="163"/>
      <c r="E5" s="163"/>
      <c r="F5" s="163"/>
      <c r="G5" s="163"/>
    </row>
    <row r="6" spans="1:7" s="12" customFormat="1" ht="18.75" customHeight="1">
      <c r="A6" s="178"/>
      <c r="B6" s="178"/>
      <c r="C6" s="178"/>
      <c r="D6" s="178"/>
      <c r="E6" s="178"/>
      <c r="F6" s="178"/>
      <c r="G6" s="178"/>
    </row>
    <row r="7" spans="1:7" ht="11.25" customHeight="1">
      <c r="A7" s="9"/>
      <c r="B7" s="1"/>
      <c r="C7" s="1"/>
      <c r="D7" s="1"/>
      <c r="E7" s="1"/>
      <c r="F7" s="1"/>
      <c r="G7" s="39"/>
    </row>
    <row r="8" spans="1:7" ht="90.75" customHeight="1">
      <c r="A8" s="159" t="s">
        <v>218</v>
      </c>
      <c r="B8" s="159"/>
      <c r="C8" s="159"/>
      <c r="D8" s="159"/>
      <c r="E8" s="159"/>
      <c r="F8" s="159"/>
      <c r="G8" s="159"/>
    </row>
    <row r="9" spans="1:7" ht="12" customHeight="1">
      <c r="A9" s="180" t="s">
        <v>64</v>
      </c>
      <c r="B9" s="180"/>
      <c r="C9" s="180"/>
      <c r="D9" s="180"/>
      <c r="E9" s="180"/>
      <c r="F9" s="180"/>
      <c r="G9" s="180"/>
    </row>
    <row r="10" spans="1:7" s="10" customFormat="1" ht="48.75" customHeight="1">
      <c r="A10" s="11" t="s">
        <v>4</v>
      </c>
      <c r="B10" s="11" t="s">
        <v>17</v>
      </c>
      <c r="C10" s="176" t="s">
        <v>15</v>
      </c>
      <c r="D10" s="177"/>
      <c r="E10" s="11" t="s">
        <v>16</v>
      </c>
      <c r="F10" s="11" t="s">
        <v>28</v>
      </c>
      <c r="G10" s="48" t="s">
        <v>219</v>
      </c>
    </row>
    <row r="11" spans="1:7" ht="21.75">
      <c r="A11" s="3" t="s">
        <v>68</v>
      </c>
      <c r="B11" s="26">
        <v>951</v>
      </c>
      <c r="C11" s="181"/>
      <c r="D11" s="182"/>
      <c r="E11" s="26"/>
      <c r="F11" s="26"/>
      <c r="G11" s="122">
        <f>G12+G37+G49+G70+G128+G159+G166+G177+G184+G188</f>
        <v>147640.00000000003</v>
      </c>
    </row>
    <row r="12" spans="1:7" ht="12">
      <c r="A12" s="11" t="s">
        <v>5</v>
      </c>
      <c r="B12" s="26">
        <v>951</v>
      </c>
      <c r="C12" s="167" t="s">
        <v>33</v>
      </c>
      <c r="D12" s="167"/>
      <c r="E12" s="25"/>
      <c r="F12" s="25"/>
      <c r="G12" s="27">
        <f>G20+G25+G28+G13+G16</f>
        <v>39325.300000000003</v>
      </c>
    </row>
    <row r="13" spans="1:7" ht="21">
      <c r="A13" s="11" t="s">
        <v>72</v>
      </c>
      <c r="B13" s="26">
        <v>951</v>
      </c>
      <c r="C13" s="167" t="s">
        <v>34</v>
      </c>
      <c r="D13" s="167"/>
      <c r="E13" s="25"/>
      <c r="F13" s="25"/>
      <c r="G13" s="27">
        <f t="shared" ref="G13:G14" si="0">G14</f>
        <v>2860</v>
      </c>
    </row>
    <row r="14" spans="1:7" ht="12">
      <c r="A14" s="11" t="s">
        <v>92</v>
      </c>
      <c r="B14" s="26">
        <v>951</v>
      </c>
      <c r="C14" s="167" t="s">
        <v>34</v>
      </c>
      <c r="D14" s="167"/>
      <c r="E14" s="25" t="s">
        <v>93</v>
      </c>
      <c r="F14" s="25"/>
      <c r="G14" s="27">
        <f t="shared" si="0"/>
        <v>2860</v>
      </c>
    </row>
    <row r="15" spans="1:7" ht="33.75">
      <c r="A15" s="4" t="s">
        <v>69</v>
      </c>
      <c r="B15" s="16">
        <v>951</v>
      </c>
      <c r="C15" s="165" t="s">
        <v>34</v>
      </c>
      <c r="D15" s="165"/>
      <c r="E15" s="117" t="s">
        <v>93</v>
      </c>
      <c r="F15" s="24" t="s">
        <v>29</v>
      </c>
      <c r="G15" s="28">
        <v>2860</v>
      </c>
    </row>
    <row r="16" spans="1:7" ht="32.25">
      <c r="A16" s="3" t="s">
        <v>6</v>
      </c>
      <c r="B16" s="26">
        <v>951</v>
      </c>
      <c r="C16" s="167" t="s">
        <v>35</v>
      </c>
      <c r="D16" s="167"/>
      <c r="E16" s="25"/>
      <c r="F16" s="24"/>
      <c r="G16" s="27">
        <f>G18+G19</f>
        <v>10</v>
      </c>
    </row>
    <row r="17" spans="1:7" ht="32.25">
      <c r="A17" s="3" t="s">
        <v>6</v>
      </c>
      <c r="B17" s="26">
        <v>951</v>
      </c>
      <c r="C17" s="167" t="s">
        <v>35</v>
      </c>
      <c r="D17" s="167"/>
      <c r="E17" s="25" t="s">
        <v>94</v>
      </c>
      <c r="F17" s="24"/>
      <c r="G17" s="27">
        <f>G18+G19</f>
        <v>10</v>
      </c>
    </row>
    <row r="18" spans="1:7" ht="33.75">
      <c r="A18" s="4" t="s">
        <v>69</v>
      </c>
      <c r="B18" s="16">
        <v>951</v>
      </c>
      <c r="C18" s="165" t="s">
        <v>35</v>
      </c>
      <c r="D18" s="166"/>
      <c r="E18" s="117" t="s">
        <v>94</v>
      </c>
      <c r="F18" s="24" t="s">
        <v>29</v>
      </c>
      <c r="G18" s="123">
        <v>10</v>
      </c>
    </row>
    <row r="19" spans="1:7" ht="12">
      <c r="A19" s="2" t="s">
        <v>21</v>
      </c>
      <c r="B19" s="16">
        <v>951</v>
      </c>
      <c r="C19" s="165" t="s">
        <v>35</v>
      </c>
      <c r="D19" s="166"/>
      <c r="E19" s="117" t="s">
        <v>94</v>
      </c>
      <c r="F19" s="24" t="s">
        <v>30</v>
      </c>
      <c r="G19" s="123">
        <v>0</v>
      </c>
    </row>
    <row r="20" spans="1:7" ht="31.5">
      <c r="A20" s="11" t="s">
        <v>7</v>
      </c>
      <c r="B20" s="26">
        <v>951</v>
      </c>
      <c r="C20" s="167" t="s">
        <v>36</v>
      </c>
      <c r="D20" s="166"/>
      <c r="E20" s="25"/>
      <c r="F20" s="25"/>
      <c r="G20" s="33">
        <f>G21</f>
        <v>34827</v>
      </c>
    </row>
    <row r="21" spans="1:7" ht="12">
      <c r="A21" s="11" t="s">
        <v>95</v>
      </c>
      <c r="B21" s="26">
        <v>951</v>
      </c>
      <c r="C21" s="167" t="s">
        <v>36</v>
      </c>
      <c r="D21" s="166"/>
      <c r="E21" s="25" t="s">
        <v>96</v>
      </c>
      <c r="F21" s="25"/>
      <c r="G21" s="33">
        <f>G22+G23+G24</f>
        <v>34827</v>
      </c>
    </row>
    <row r="22" spans="1:7" ht="33.75">
      <c r="A22" s="4" t="s">
        <v>69</v>
      </c>
      <c r="B22" s="16">
        <v>951</v>
      </c>
      <c r="C22" s="165" t="s">
        <v>36</v>
      </c>
      <c r="D22" s="166"/>
      <c r="E22" s="117" t="s">
        <v>96</v>
      </c>
      <c r="F22" s="24" t="s">
        <v>29</v>
      </c>
      <c r="G22" s="28">
        <v>27982</v>
      </c>
    </row>
    <row r="23" spans="1:7" ht="12">
      <c r="A23" s="2" t="s">
        <v>21</v>
      </c>
      <c r="B23" s="16">
        <v>951</v>
      </c>
      <c r="C23" s="165" t="s">
        <v>36</v>
      </c>
      <c r="D23" s="166"/>
      <c r="E23" s="117" t="s">
        <v>96</v>
      </c>
      <c r="F23" s="24" t="s">
        <v>30</v>
      </c>
      <c r="G23" s="28">
        <v>6700</v>
      </c>
    </row>
    <row r="24" spans="1:7" ht="12">
      <c r="A24" s="2" t="s">
        <v>18</v>
      </c>
      <c r="B24" s="16">
        <v>951</v>
      </c>
      <c r="C24" s="165" t="s">
        <v>36</v>
      </c>
      <c r="D24" s="166"/>
      <c r="E24" s="117" t="s">
        <v>96</v>
      </c>
      <c r="F24" s="24" t="s">
        <v>31</v>
      </c>
      <c r="G24" s="28">
        <v>145</v>
      </c>
    </row>
    <row r="25" spans="1:7" ht="12">
      <c r="A25" s="11" t="s">
        <v>8</v>
      </c>
      <c r="B25" s="26">
        <v>951</v>
      </c>
      <c r="C25" s="167" t="s">
        <v>37</v>
      </c>
      <c r="D25" s="166"/>
      <c r="E25" s="24"/>
      <c r="F25" s="25"/>
      <c r="G25" s="33">
        <f t="shared" ref="G25:G26" si="1">G26</f>
        <v>100</v>
      </c>
    </row>
    <row r="26" spans="1:7" ht="12">
      <c r="A26" s="11" t="s">
        <v>97</v>
      </c>
      <c r="B26" s="26">
        <v>951</v>
      </c>
      <c r="C26" s="167" t="s">
        <v>37</v>
      </c>
      <c r="D26" s="166"/>
      <c r="E26" s="25" t="s">
        <v>98</v>
      </c>
      <c r="F26" s="25"/>
      <c r="G26" s="33">
        <f t="shared" si="1"/>
        <v>100</v>
      </c>
    </row>
    <row r="27" spans="1:7" ht="12">
      <c r="A27" s="2" t="s">
        <v>18</v>
      </c>
      <c r="B27" s="16">
        <v>951</v>
      </c>
      <c r="C27" s="165" t="s">
        <v>37</v>
      </c>
      <c r="D27" s="166"/>
      <c r="E27" s="117" t="s">
        <v>98</v>
      </c>
      <c r="F27" s="24" t="s">
        <v>31</v>
      </c>
      <c r="G27" s="124">
        <v>100</v>
      </c>
    </row>
    <row r="28" spans="1:7" ht="12">
      <c r="A28" s="11" t="s">
        <v>27</v>
      </c>
      <c r="B28" s="26">
        <v>951</v>
      </c>
      <c r="C28" s="167" t="s">
        <v>38</v>
      </c>
      <c r="D28" s="166"/>
      <c r="E28" s="25"/>
      <c r="F28" s="25"/>
      <c r="G28" s="33">
        <f>G29+G31+G35</f>
        <v>1528.3</v>
      </c>
    </row>
    <row r="29" spans="1:7" ht="21">
      <c r="A29" s="11" t="s">
        <v>101</v>
      </c>
      <c r="B29" s="26">
        <v>951</v>
      </c>
      <c r="C29" s="167" t="s">
        <v>38</v>
      </c>
      <c r="D29" s="169"/>
      <c r="E29" s="25" t="s">
        <v>102</v>
      </c>
      <c r="F29" s="25"/>
      <c r="G29" s="33">
        <f>G30</f>
        <v>100</v>
      </c>
    </row>
    <row r="30" spans="1:7" ht="12.75">
      <c r="A30" s="2" t="s">
        <v>21</v>
      </c>
      <c r="B30" s="16">
        <v>951</v>
      </c>
      <c r="C30" s="165" t="s">
        <v>38</v>
      </c>
      <c r="D30" s="169"/>
      <c r="E30" s="117" t="s">
        <v>102</v>
      </c>
      <c r="F30" s="24" t="s">
        <v>30</v>
      </c>
      <c r="G30" s="32">
        <v>100</v>
      </c>
    </row>
    <row r="31" spans="1:7" ht="12.75">
      <c r="A31" s="11" t="s">
        <v>103</v>
      </c>
      <c r="B31" s="26">
        <v>951</v>
      </c>
      <c r="C31" s="167" t="s">
        <v>38</v>
      </c>
      <c r="D31" s="169"/>
      <c r="E31" s="25" t="s">
        <v>104</v>
      </c>
      <c r="F31" s="25"/>
      <c r="G31" s="33">
        <f>G32+G34+G33</f>
        <v>1427.6</v>
      </c>
    </row>
    <row r="32" spans="1:7" ht="12.75">
      <c r="A32" s="2" t="s">
        <v>21</v>
      </c>
      <c r="B32" s="16">
        <v>951</v>
      </c>
      <c r="C32" s="165" t="s">
        <v>38</v>
      </c>
      <c r="D32" s="169"/>
      <c r="E32" s="117" t="s">
        <v>104</v>
      </c>
      <c r="F32" s="24" t="s">
        <v>30</v>
      </c>
      <c r="G32" s="32">
        <v>1089.5999999999999</v>
      </c>
    </row>
    <row r="33" spans="1:7" ht="12.75">
      <c r="A33" s="2" t="s">
        <v>73</v>
      </c>
      <c r="B33" s="16">
        <v>951</v>
      </c>
      <c r="C33" s="165" t="s">
        <v>38</v>
      </c>
      <c r="D33" s="169"/>
      <c r="E33" s="117" t="s">
        <v>104</v>
      </c>
      <c r="F33" s="105" t="s">
        <v>172</v>
      </c>
      <c r="G33" s="32">
        <v>100</v>
      </c>
    </row>
    <row r="34" spans="1:7" ht="12.75">
      <c r="A34" s="2" t="s">
        <v>18</v>
      </c>
      <c r="B34" s="16">
        <v>951</v>
      </c>
      <c r="C34" s="165" t="s">
        <v>38</v>
      </c>
      <c r="D34" s="169"/>
      <c r="E34" s="117" t="s">
        <v>104</v>
      </c>
      <c r="F34" s="24" t="s">
        <v>31</v>
      </c>
      <c r="G34" s="32">
        <v>238</v>
      </c>
    </row>
    <row r="35" spans="1:7" ht="52.5">
      <c r="A35" s="11" t="s">
        <v>154</v>
      </c>
      <c r="B35" s="26">
        <v>951</v>
      </c>
      <c r="C35" s="167" t="s">
        <v>38</v>
      </c>
      <c r="D35" s="168"/>
      <c r="E35" s="17" t="s">
        <v>105</v>
      </c>
      <c r="F35" s="25"/>
      <c r="G35" s="33">
        <f>G36</f>
        <v>0.7</v>
      </c>
    </row>
    <row r="36" spans="1:7" ht="12">
      <c r="A36" s="2" t="s">
        <v>21</v>
      </c>
      <c r="B36" s="16">
        <v>951</v>
      </c>
      <c r="C36" s="165" t="s">
        <v>38</v>
      </c>
      <c r="D36" s="166"/>
      <c r="E36" s="18" t="s">
        <v>105</v>
      </c>
      <c r="F36" s="24" t="s">
        <v>30</v>
      </c>
      <c r="G36" s="32">
        <v>0.7</v>
      </c>
    </row>
    <row r="37" spans="1:7" ht="21">
      <c r="A37" s="11" t="s">
        <v>9</v>
      </c>
      <c r="B37" s="26">
        <v>951</v>
      </c>
      <c r="C37" s="167" t="s">
        <v>39</v>
      </c>
      <c r="D37" s="166"/>
      <c r="E37" s="25"/>
      <c r="F37" s="25"/>
      <c r="G37" s="33">
        <f>G38+G41+G46</f>
        <v>1137</v>
      </c>
    </row>
    <row r="38" spans="1:7" ht="12">
      <c r="A38" s="11" t="s">
        <v>85</v>
      </c>
      <c r="B38" s="26">
        <v>951</v>
      </c>
      <c r="C38" s="167" t="s">
        <v>40</v>
      </c>
      <c r="D38" s="166"/>
      <c r="E38" s="25"/>
      <c r="F38" s="25"/>
      <c r="G38" s="33">
        <f t="shared" ref="G38:G39" si="2">G39</f>
        <v>5</v>
      </c>
    </row>
    <row r="39" spans="1:7" ht="21">
      <c r="A39" s="11" t="s">
        <v>76</v>
      </c>
      <c r="B39" s="26">
        <v>951</v>
      </c>
      <c r="C39" s="167" t="s">
        <v>40</v>
      </c>
      <c r="D39" s="166"/>
      <c r="E39" s="25" t="s">
        <v>106</v>
      </c>
      <c r="F39" s="25"/>
      <c r="G39" s="125">
        <f t="shared" si="2"/>
        <v>5</v>
      </c>
    </row>
    <row r="40" spans="1:7" ht="12">
      <c r="A40" s="2" t="s">
        <v>21</v>
      </c>
      <c r="B40" s="16">
        <v>951</v>
      </c>
      <c r="C40" s="165" t="s">
        <v>40</v>
      </c>
      <c r="D40" s="166"/>
      <c r="E40" s="117" t="s">
        <v>106</v>
      </c>
      <c r="F40" s="24" t="s">
        <v>30</v>
      </c>
      <c r="G40" s="32">
        <v>5</v>
      </c>
    </row>
    <row r="41" spans="1:7" ht="21">
      <c r="A41" s="104" t="s">
        <v>86</v>
      </c>
      <c r="B41" s="26">
        <v>951</v>
      </c>
      <c r="C41" s="167" t="s">
        <v>41</v>
      </c>
      <c r="D41" s="179"/>
      <c r="E41" s="24"/>
      <c r="F41" s="24"/>
      <c r="G41" s="125">
        <f>G42+G44</f>
        <v>688</v>
      </c>
    </row>
    <row r="42" spans="1:7" ht="31.5">
      <c r="A42" s="104" t="s">
        <v>107</v>
      </c>
      <c r="B42" s="26">
        <v>951</v>
      </c>
      <c r="C42" s="167" t="s">
        <v>41</v>
      </c>
      <c r="D42" s="179"/>
      <c r="E42" s="25" t="s">
        <v>108</v>
      </c>
      <c r="F42" s="24"/>
      <c r="G42" s="125">
        <f>G43</f>
        <v>75</v>
      </c>
    </row>
    <row r="43" spans="1:7" ht="12">
      <c r="A43" s="16" t="s">
        <v>21</v>
      </c>
      <c r="B43" s="16">
        <v>951</v>
      </c>
      <c r="C43" s="165" t="s">
        <v>41</v>
      </c>
      <c r="D43" s="166"/>
      <c r="E43" s="117" t="s">
        <v>108</v>
      </c>
      <c r="F43" s="24" t="s">
        <v>30</v>
      </c>
      <c r="G43" s="32">
        <v>75</v>
      </c>
    </row>
    <row r="44" spans="1:7" ht="31.5">
      <c r="A44" s="104" t="s">
        <v>110</v>
      </c>
      <c r="B44" s="26">
        <v>951</v>
      </c>
      <c r="C44" s="167" t="s">
        <v>41</v>
      </c>
      <c r="D44" s="179"/>
      <c r="E44" s="36" t="s">
        <v>111</v>
      </c>
      <c r="F44" s="25"/>
      <c r="G44" s="125">
        <f>G45</f>
        <v>613</v>
      </c>
    </row>
    <row r="45" spans="1:7" ht="12.75">
      <c r="A45" s="16" t="s">
        <v>21</v>
      </c>
      <c r="B45" s="16">
        <v>951</v>
      </c>
      <c r="C45" s="165" t="s">
        <v>41</v>
      </c>
      <c r="D45" s="183"/>
      <c r="E45" s="117" t="s">
        <v>111</v>
      </c>
      <c r="F45" s="24" t="s">
        <v>30</v>
      </c>
      <c r="G45" s="32">
        <v>613</v>
      </c>
    </row>
    <row r="46" spans="1:7" ht="21">
      <c r="A46" s="104" t="s">
        <v>76</v>
      </c>
      <c r="B46" s="26">
        <v>951</v>
      </c>
      <c r="C46" s="167" t="s">
        <v>42</v>
      </c>
      <c r="D46" s="167"/>
      <c r="E46" s="24"/>
      <c r="F46" s="24"/>
      <c r="G46" s="125">
        <f t="shared" ref="G46:G47" si="3">G47</f>
        <v>444</v>
      </c>
    </row>
    <row r="47" spans="1:7" ht="21">
      <c r="A47" s="104" t="s">
        <v>87</v>
      </c>
      <c r="B47" s="26">
        <v>951</v>
      </c>
      <c r="C47" s="167" t="s">
        <v>42</v>
      </c>
      <c r="D47" s="167"/>
      <c r="E47" s="25" t="s">
        <v>112</v>
      </c>
      <c r="F47" s="25"/>
      <c r="G47" s="33">
        <f t="shared" si="3"/>
        <v>444</v>
      </c>
    </row>
    <row r="48" spans="1:7" ht="12">
      <c r="A48" s="16" t="s">
        <v>21</v>
      </c>
      <c r="B48" s="16">
        <v>951</v>
      </c>
      <c r="C48" s="165" t="s">
        <v>42</v>
      </c>
      <c r="D48" s="166"/>
      <c r="E48" s="117" t="s">
        <v>112</v>
      </c>
      <c r="F48" s="117" t="s">
        <v>30</v>
      </c>
      <c r="G48" s="32">
        <v>444</v>
      </c>
    </row>
    <row r="49" spans="1:7" ht="12">
      <c r="A49" s="11" t="s">
        <v>10</v>
      </c>
      <c r="B49" s="26">
        <v>951</v>
      </c>
      <c r="C49" s="167" t="s">
        <v>43</v>
      </c>
      <c r="D49" s="166"/>
      <c r="E49" s="26"/>
      <c r="F49" s="26"/>
      <c r="G49" s="33">
        <f>G50+G65+G57</f>
        <v>28582.9</v>
      </c>
    </row>
    <row r="50" spans="1:7" ht="12" hidden="1">
      <c r="A50" s="11" t="s">
        <v>11</v>
      </c>
      <c r="B50" s="26">
        <v>951</v>
      </c>
      <c r="C50" s="167" t="s">
        <v>44</v>
      </c>
      <c r="D50" s="166"/>
      <c r="E50" s="26"/>
      <c r="F50" s="26"/>
      <c r="G50" s="33">
        <f t="shared" ref="G50:G53" si="4">G51</f>
        <v>0</v>
      </c>
    </row>
    <row r="51" spans="1:7" ht="31.5" hidden="1">
      <c r="A51" s="104" t="s">
        <v>78</v>
      </c>
      <c r="B51" s="26">
        <v>951</v>
      </c>
      <c r="C51" s="167" t="s">
        <v>44</v>
      </c>
      <c r="D51" s="166"/>
      <c r="E51" s="25" t="s">
        <v>153</v>
      </c>
      <c r="F51" s="25"/>
      <c r="G51" s="125">
        <f t="shared" si="4"/>
        <v>0</v>
      </c>
    </row>
    <row r="52" spans="1:7" ht="31.5" hidden="1">
      <c r="A52" s="104" t="s">
        <v>71</v>
      </c>
      <c r="B52" s="26">
        <v>951</v>
      </c>
      <c r="C52" s="167" t="s">
        <v>44</v>
      </c>
      <c r="D52" s="166"/>
      <c r="E52" s="25" t="s">
        <v>153</v>
      </c>
      <c r="F52" s="25"/>
      <c r="G52" s="125">
        <f t="shared" si="4"/>
        <v>0</v>
      </c>
    </row>
    <row r="53" spans="1:7" ht="31.5" hidden="1">
      <c r="A53" s="104" t="s">
        <v>67</v>
      </c>
      <c r="B53" s="26">
        <v>951</v>
      </c>
      <c r="C53" s="167" t="s">
        <v>44</v>
      </c>
      <c r="D53" s="166"/>
      <c r="E53" s="25" t="s">
        <v>153</v>
      </c>
      <c r="F53" s="25"/>
      <c r="G53" s="125">
        <f t="shared" si="4"/>
        <v>0</v>
      </c>
    </row>
    <row r="54" spans="1:7" ht="21" hidden="1">
      <c r="A54" s="11" t="s">
        <v>79</v>
      </c>
      <c r="B54" s="26">
        <v>951</v>
      </c>
      <c r="C54" s="167" t="s">
        <v>44</v>
      </c>
      <c r="D54" s="168"/>
      <c r="E54" s="17" t="s">
        <v>109</v>
      </c>
      <c r="F54" s="25"/>
      <c r="G54" s="125">
        <f>G55+G56</f>
        <v>0</v>
      </c>
    </row>
    <row r="55" spans="1:7" ht="33.75" hidden="1">
      <c r="A55" s="4" t="s">
        <v>69</v>
      </c>
      <c r="B55" s="16">
        <v>951</v>
      </c>
      <c r="C55" s="165" t="s">
        <v>44</v>
      </c>
      <c r="D55" s="166"/>
      <c r="E55" s="17" t="s">
        <v>109</v>
      </c>
      <c r="F55" s="24" t="s">
        <v>29</v>
      </c>
      <c r="G55" s="32">
        <v>0</v>
      </c>
    </row>
    <row r="56" spans="1:7" ht="12" hidden="1">
      <c r="A56" s="2" t="s">
        <v>21</v>
      </c>
      <c r="B56" s="16">
        <v>951</v>
      </c>
      <c r="C56" s="165" t="s">
        <v>44</v>
      </c>
      <c r="D56" s="166"/>
      <c r="E56" s="17" t="s">
        <v>109</v>
      </c>
      <c r="F56" s="24" t="s">
        <v>30</v>
      </c>
      <c r="G56" s="32">
        <v>0</v>
      </c>
    </row>
    <row r="57" spans="1:7" ht="12">
      <c r="A57" s="11" t="s">
        <v>20</v>
      </c>
      <c r="B57" s="26">
        <v>951</v>
      </c>
      <c r="C57" s="167" t="s">
        <v>45</v>
      </c>
      <c r="D57" s="168"/>
      <c r="E57" s="25"/>
      <c r="F57" s="25"/>
      <c r="G57" s="125">
        <f>G58+G61</f>
        <v>27332.9</v>
      </c>
    </row>
    <row r="58" spans="1:7" ht="31.5">
      <c r="A58" s="104" t="s">
        <v>156</v>
      </c>
      <c r="B58" s="26">
        <v>951</v>
      </c>
      <c r="C58" s="167" t="s">
        <v>45</v>
      </c>
      <c r="D58" s="168"/>
      <c r="E58" s="25" t="s">
        <v>113</v>
      </c>
      <c r="F58" s="25"/>
      <c r="G58" s="125">
        <f>G59+G63</f>
        <v>16700</v>
      </c>
    </row>
    <row r="59" spans="1:7" ht="42">
      <c r="A59" s="104" t="s">
        <v>157</v>
      </c>
      <c r="B59" s="26">
        <v>951</v>
      </c>
      <c r="C59" s="167" t="s">
        <v>45</v>
      </c>
      <c r="D59" s="168"/>
      <c r="E59" s="25" t="s">
        <v>114</v>
      </c>
      <c r="F59" s="25"/>
      <c r="G59" s="125">
        <f>G60</f>
        <v>13700</v>
      </c>
    </row>
    <row r="60" spans="1:7" ht="12">
      <c r="A60" s="16" t="s">
        <v>21</v>
      </c>
      <c r="B60" s="16">
        <v>951</v>
      </c>
      <c r="C60" s="165" t="s">
        <v>45</v>
      </c>
      <c r="D60" s="166"/>
      <c r="E60" s="25" t="s">
        <v>114</v>
      </c>
      <c r="F60" s="24" t="s">
        <v>30</v>
      </c>
      <c r="G60" s="32">
        <v>13700</v>
      </c>
    </row>
    <row r="61" spans="1:7" ht="31.5">
      <c r="A61" s="104" t="s">
        <v>206</v>
      </c>
      <c r="B61" s="44">
        <v>951</v>
      </c>
      <c r="C61" s="167" t="s">
        <v>45</v>
      </c>
      <c r="D61" s="168"/>
      <c r="E61" s="43" t="s">
        <v>163</v>
      </c>
      <c r="F61" s="43"/>
      <c r="G61" s="125">
        <f>G62</f>
        <v>10632.9</v>
      </c>
    </row>
    <row r="62" spans="1:7" ht="12">
      <c r="A62" s="16" t="s">
        <v>21</v>
      </c>
      <c r="B62" s="16">
        <v>951</v>
      </c>
      <c r="C62" s="165" t="s">
        <v>45</v>
      </c>
      <c r="D62" s="166"/>
      <c r="E62" s="117" t="s">
        <v>163</v>
      </c>
      <c r="F62" s="42" t="s">
        <v>30</v>
      </c>
      <c r="G62" s="32">
        <v>10632.9</v>
      </c>
    </row>
    <row r="63" spans="1:7" ht="42">
      <c r="A63" s="104" t="s">
        <v>158</v>
      </c>
      <c r="B63" s="26">
        <v>951</v>
      </c>
      <c r="C63" s="167" t="s">
        <v>45</v>
      </c>
      <c r="D63" s="168"/>
      <c r="E63" s="25" t="s">
        <v>115</v>
      </c>
      <c r="F63" s="25"/>
      <c r="G63" s="125">
        <f>G64</f>
        <v>3000</v>
      </c>
    </row>
    <row r="64" spans="1:7" ht="12">
      <c r="A64" s="16" t="s">
        <v>21</v>
      </c>
      <c r="B64" s="16">
        <v>951</v>
      </c>
      <c r="C64" s="165" t="s">
        <v>45</v>
      </c>
      <c r="D64" s="166"/>
      <c r="E64" s="117" t="s">
        <v>115</v>
      </c>
      <c r="F64" s="24" t="s">
        <v>30</v>
      </c>
      <c r="G64" s="32">
        <v>3000</v>
      </c>
    </row>
    <row r="65" spans="1:11" ht="12">
      <c r="A65" s="11" t="s">
        <v>3</v>
      </c>
      <c r="B65" s="26">
        <v>951</v>
      </c>
      <c r="C65" s="167" t="s">
        <v>46</v>
      </c>
      <c r="D65" s="166"/>
      <c r="E65" s="25"/>
      <c r="F65" s="25"/>
      <c r="G65" s="33">
        <f>G66+G68</f>
        <v>1250</v>
      </c>
    </row>
    <row r="66" spans="1:11" ht="12">
      <c r="A66" s="11" t="s">
        <v>99</v>
      </c>
      <c r="B66" s="26">
        <v>951</v>
      </c>
      <c r="C66" s="167" t="s">
        <v>46</v>
      </c>
      <c r="D66" s="166"/>
      <c r="E66" s="25" t="s">
        <v>100</v>
      </c>
      <c r="F66" s="25"/>
      <c r="G66" s="33">
        <f>G67</f>
        <v>0</v>
      </c>
    </row>
    <row r="67" spans="1:11" ht="12">
      <c r="A67" s="2" t="s">
        <v>21</v>
      </c>
      <c r="B67" s="16">
        <v>951</v>
      </c>
      <c r="C67" s="165" t="s">
        <v>46</v>
      </c>
      <c r="D67" s="166"/>
      <c r="E67" s="117" t="s">
        <v>100</v>
      </c>
      <c r="F67" s="24" t="s">
        <v>30</v>
      </c>
      <c r="G67" s="32">
        <v>0</v>
      </c>
    </row>
    <row r="68" spans="1:11" ht="42">
      <c r="A68" s="104" t="s">
        <v>159</v>
      </c>
      <c r="B68" s="26">
        <v>951</v>
      </c>
      <c r="C68" s="167" t="s">
        <v>46</v>
      </c>
      <c r="D68" s="166"/>
      <c r="E68" s="25" t="s">
        <v>116</v>
      </c>
      <c r="F68" s="25"/>
      <c r="G68" s="33">
        <f>G69</f>
        <v>1250</v>
      </c>
    </row>
    <row r="69" spans="1:11" ht="12">
      <c r="A69" s="2" t="s">
        <v>21</v>
      </c>
      <c r="B69" s="16">
        <v>951</v>
      </c>
      <c r="C69" s="165" t="s">
        <v>46</v>
      </c>
      <c r="D69" s="166"/>
      <c r="E69" s="117" t="s">
        <v>116</v>
      </c>
      <c r="F69" s="24" t="s">
        <v>30</v>
      </c>
      <c r="G69" s="32">
        <v>1250</v>
      </c>
    </row>
    <row r="70" spans="1:11" ht="12">
      <c r="A70" s="11" t="s">
        <v>12</v>
      </c>
      <c r="B70" s="26">
        <v>951</v>
      </c>
      <c r="C70" s="167" t="s">
        <v>47</v>
      </c>
      <c r="D70" s="166"/>
      <c r="E70" s="26"/>
      <c r="F70" s="26"/>
      <c r="G70" s="33">
        <f>G75+G79+G121+G71</f>
        <v>37930.199999999997</v>
      </c>
    </row>
    <row r="71" spans="1:11" ht="12">
      <c r="A71" s="95" t="s">
        <v>185</v>
      </c>
      <c r="B71" s="104">
        <v>951</v>
      </c>
      <c r="C71" s="174" t="s">
        <v>186</v>
      </c>
      <c r="D71" s="175"/>
      <c r="E71" s="104"/>
      <c r="F71" s="104"/>
      <c r="G71" s="33">
        <f t="shared" ref="G71" si="5">G72</f>
        <v>0</v>
      </c>
    </row>
    <row r="72" spans="1:11" ht="21" hidden="1">
      <c r="A72" s="95" t="s">
        <v>207</v>
      </c>
      <c r="B72" s="104">
        <v>951</v>
      </c>
      <c r="C72" s="174" t="s">
        <v>186</v>
      </c>
      <c r="D72" s="175"/>
      <c r="E72" s="104">
        <v>6940002000</v>
      </c>
      <c r="F72" s="104"/>
      <c r="G72" s="33">
        <f t="shared" ref="G72" si="6">G73+G74</f>
        <v>0</v>
      </c>
    </row>
    <row r="73" spans="1:11" ht="12" hidden="1">
      <c r="A73" s="96" t="s">
        <v>21</v>
      </c>
      <c r="B73" s="16">
        <v>951</v>
      </c>
      <c r="C73" s="171" t="s">
        <v>186</v>
      </c>
      <c r="D73" s="172"/>
      <c r="E73" s="16">
        <v>6940002000</v>
      </c>
      <c r="F73" s="16">
        <v>200</v>
      </c>
      <c r="G73" s="32">
        <v>0</v>
      </c>
    </row>
    <row r="74" spans="1:11" ht="22.5" hidden="1">
      <c r="A74" s="96" t="s">
        <v>213</v>
      </c>
      <c r="B74" s="16">
        <v>951</v>
      </c>
      <c r="C74" s="171" t="s">
        <v>186</v>
      </c>
      <c r="D74" s="172"/>
      <c r="E74" s="16">
        <v>6940002000</v>
      </c>
      <c r="F74" s="16">
        <v>400</v>
      </c>
      <c r="G74" s="32">
        <v>0</v>
      </c>
    </row>
    <row r="75" spans="1:11" s="8" customFormat="1" ht="12.75" hidden="1">
      <c r="A75" s="11" t="s">
        <v>0</v>
      </c>
      <c r="B75" s="26">
        <v>951</v>
      </c>
      <c r="C75" s="167" t="s">
        <v>48</v>
      </c>
      <c r="D75" s="169"/>
      <c r="E75" s="18"/>
      <c r="F75" s="18"/>
      <c r="G75" s="33">
        <f>G76</f>
        <v>17658.2</v>
      </c>
      <c r="H75" s="89"/>
      <c r="K75" s="89"/>
    </row>
    <row r="76" spans="1:11" ht="63">
      <c r="A76" s="104" t="s">
        <v>160</v>
      </c>
      <c r="B76" s="26">
        <v>951</v>
      </c>
      <c r="C76" s="167" t="s">
        <v>48</v>
      </c>
      <c r="D76" s="168"/>
      <c r="E76" s="101" t="s">
        <v>80</v>
      </c>
      <c r="F76" s="101"/>
      <c r="G76" s="27">
        <f>G77+G78</f>
        <v>17658.2</v>
      </c>
      <c r="H76" s="88"/>
      <c r="K76" s="88"/>
    </row>
    <row r="77" spans="1:11" ht="12">
      <c r="A77" s="2" t="s">
        <v>21</v>
      </c>
      <c r="B77" s="19">
        <v>951</v>
      </c>
      <c r="C77" s="165" t="s">
        <v>48</v>
      </c>
      <c r="D77" s="166"/>
      <c r="E77" s="117" t="s">
        <v>117</v>
      </c>
      <c r="F77" s="100" t="s">
        <v>30</v>
      </c>
      <c r="G77" s="32">
        <v>5000</v>
      </c>
      <c r="H77" s="88"/>
      <c r="K77" s="88"/>
    </row>
    <row r="78" spans="1:11" ht="12">
      <c r="A78" s="2" t="s">
        <v>21</v>
      </c>
      <c r="B78" s="19">
        <v>951</v>
      </c>
      <c r="C78" s="165" t="s">
        <v>48</v>
      </c>
      <c r="D78" s="166"/>
      <c r="E78" s="117" t="s">
        <v>131</v>
      </c>
      <c r="F78" s="100" t="s">
        <v>30</v>
      </c>
      <c r="G78" s="32">
        <v>12658.2</v>
      </c>
      <c r="H78" s="88"/>
      <c r="K78" s="88"/>
    </row>
    <row r="79" spans="1:11" ht="12">
      <c r="A79" s="11" t="s">
        <v>65</v>
      </c>
      <c r="B79" s="20">
        <v>951</v>
      </c>
      <c r="C79" s="167" t="s">
        <v>49</v>
      </c>
      <c r="D79" s="166"/>
      <c r="E79" s="101"/>
      <c r="F79" s="100"/>
      <c r="G79" s="125">
        <f>G83+G85+G87+G89+G80+G91+G94+G105+G96+G99+G102</f>
        <v>20045</v>
      </c>
      <c r="H79" s="88"/>
      <c r="J79" s="88"/>
    </row>
    <row r="80" spans="1:11" ht="31.5">
      <c r="A80" s="11" t="s">
        <v>152</v>
      </c>
      <c r="B80" s="26">
        <v>951</v>
      </c>
      <c r="C80" s="167" t="s">
        <v>49</v>
      </c>
      <c r="D80" s="166"/>
      <c r="E80" s="101" t="s">
        <v>118</v>
      </c>
      <c r="F80" s="100"/>
      <c r="G80" s="27">
        <f t="shared" ref="G80" si="7">G81+G82</f>
        <v>830</v>
      </c>
      <c r="H80" s="88"/>
      <c r="J80" s="88"/>
    </row>
    <row r="81" spans="1:11" ht="12">
      <c r="A81" s="2" t="s">
        <v>21</v>
      </c>
      <c r="B81" s="16">
        <v>951</v>
      </c>
      <c r="C81" s="165" t="s">
        <v>49</v>
      </c>
      <c r="D81" s="166"/>
      <c r="E81" s="100" t="s">
        <v>118</v>
      </c>
      <c r="F81" s="100" t="s">
        <v>30</v>
      </c>
      <c r="G81" s="28">
        <v>0</v>
      </c>
      <c r="H81" s="88"/>
      <c r="I81" s="88"/>
      <c r="J81" s="88"/>
    </row>
    <row r="82" spans="1:11" ht="12">
      <c r="A82" s="2" t="s">
        <v>215</v>
      </c>
      <c r="B82" s="16">
        <v>951</v>
      </c>
      <c r="C82" s="165" t="s">
        <v>190</v>
      </c>
      <c r="D82" s="166"/>
      <c r="E82" s="115" t="s">
        <v>118</v>
      </c>
      <c r="F82" s="115" t="s">
        <v>31</v>
      </c>
      <c r="G82" s="28">
        <v>830</v>
      </c>
      <c r="H82" s="88"/>
      <c r="I82" s="88"/>
      <c r="J82" s="88"/>
    </row>
    <row r="83" spans="1:11" ht="12">
      <c r="A83" s="11" t="s">
        <v>119</v>
      </c>
      <c r="B83" s="26">
        <v>951</v>
      </c>
      <c r="C83" s="167" t="s">
        <v>49</v>
      </c>
      <c r="D83" s="168"/>
      <c r="E83" s="25" t="s">
        <v>120</v>
      </c>
      <c r="F83" s="25"/>
      <c r="G83" s="125">
        <f>G84</f>
        <v>4592.5</v>
      </c>
      <c r="H83" s="88"/>
      <c r="I83" s="88"/>
      <c r="J83" s="88"/>
    </row>
    <row r="84" spans="1:11" ht="12">
      <c r="A84" s="2" t="s">
        <v>21</v>
      </c>
      <c r="B84" s="16">
        <v>951</v>
      </c>
      <c r="C84" s="165" t="s">
        <v>49</v>
      </c>
      <c r="D84" s="166"/>
      <c r="E84" s="117" t="s">
        <v>120</v>
      </c>
      <c r="F84" s="24" t="s">
        <v>30</v>
      </c>
      <c r="G84" s="32">
        <v>4592.5</v>
      </c>
      <c r="H84" s="88"/>
      <c r="I84" s="88"/>
      <c r="J84" s="88"/>
      <c r="K84" s="88"/>
    </row>
    <row r="85" spans="1:11" ht="12">
      <c r="A85" s="11" t="s">
        <v>121</v>
      </c>
      <c r="B85" s="26">
        <v>951</v>
      </c>
      <c r="C85" s="167" t="s">
        <v>49</v>
      </c>
      <c r="D85" s="168"/>
      <c r="E85" s="25" t="s">
        <v>122</v>
      </c>
      <c r="F85" s="25"/>
      <c r="G85" s="125">
        <f>G86</f>
        <v>374</v>
      </c>
      <c r="J85" s="90"/>
      <c r="K85" s="90"/>
    </row>
    <row r="86" spans="1:11" ht="12">
      <c r="A86" s="2" t="s">
        <v>21</v>
      </c>
      <c r="B86" s="16">
        <v>951</v>
      </c>
      <c r="C86" s="165" t="s">
        <v>49</v>
      </c>
      <c r="D86" s="166"/>
      <c r="E86" s="117" t="s">
        <v>122</v>
      </c>
      <c r="F86" s="24" t="s">
        <v>30</v>
      </c>
      <c r="G86" s="32">
        <v>374</v>
      </c>
    </row>
    <row r="87" spans="1:11" ht="12">
      <c r="A87" s="11" t="s">
        <v>19</v>
      </c>
      <c r="B87" s="26">
        <v>951</v>
      </c>
      <c r="C87" s="167" t="s">
        <v>49</v>
      </c>
      <c r="D87" s="168"/>
      <c r="E87" s="25" t="s">
        <v>123</v>
      </c>
      <c r="F87" s="25"/>
      <c r="G87" s="125">
        <f>G88</f>
        <v>70</v>
      </c>
    </row>
    <row r="88" spans="1:11" ht="12">
      <c r="A88" s="2" t="s">
        <v>21</v>
      </c>
      <c r="B88" s="19">
        <v>951</v>
      </c>
      <c r="C88" s="165" t="s">
        <v>49</v>
      </c>
      <c r="D88" s="166"/>
      <c r="E88" s="117" t="s">
        <v>123</v>
      </c>
      <c r="F88" s="24" t="s">
        <v>30</v>
      </c>
      <c r="G88" s="32">
        <v>70</v>
      </c>
    </row>
    <row r="89" spans="1:11" ht="21">
      <c r="A89" s="11" t="s">
        <v>151</v>
      </c>
      <c r="B89" s="26">
        <v>951</v>
      </c>
      <c r="C89" s="167" t="s">
        <v>49</v>
      </c>
      <c r="D89" s="168"/>
      <c r="E89" s="25" t="s">
        <v>124</v>
      </c>
      <c r="F89" s="25"/>
      <c r="G89" s="125">
        <f>G90</f>
        <v>1580</v>
      </c>
    </row>
    <row r="90" spans="1:11" ht="12">
      <c r="A90" s="2" t="s">
        <v>21</v>
      </c>
      <c r="B90" s="19">
        <v>951</v>
      </c>
      <c r="C90" s="165" t="s">
        <v>49</v>
      </c>
      <c r="D90" s="166"/>
      <c r="E90" s="42" t="s">
        <v>124</v>
      </c>
      <c r="F90" s="68" t="s">
        <v>30</v>
      </c>
      <c r="G90" s="32">
        <v>1580</v>
      </c>
    </row>
    <row r="91" spans="1:11" ht="21">
      <c r="A91" s="11" t="s">
        <v>125</v>
      </c>
      <c r="B91" s="26">
        <v>951</v>
      </c>
      <c r="C91" s="167" t="s">
        <v>49</v>
      </c>
      <c r="D91" s="166"/>
      <c r="E91" s="25" t="s">
        <v>126</v>
      </c>
      <c r="F91" s="24"/>
      <c r="G91" s="27">
        <f t="shared" ref="G91" si="8">G92+G93</f>
        <v>2648.7</v>
      </c>
    </row>
    <row r="92" spans="1:11" ht="12">
      <c r="A92" s="2" t="s">
        <v>21</v>
      </c>
      <c r="B92" s="16">
        <v>951</v>
      </c>
      <c r="C92" s="165" t="s">
        <v>49</v>
      </c>
      <c r="D92" s="166"/>
      <c r="E92" s="24" t="s">
        <v>126</v>
      </c>
      <c r="F92" s="24" t="s">
        <v>30</v>
      </c>
      <c r="G92" s="28">
        <v>2648.7</v>
      </c>
    </row>
    <row r="93" spans="1:11" ht="12">
      <c r="A93" s="2" t="s">
        <v>215</v>
      </c>
      <c r="B93" s="16">
        <v>951</v>
      </c>
      <c r="C93" s="165" t="s">
        <v>49</v>
      </c>
      <c r="D93" s="166"/>
      <c r="E93" s="115" t="s">
        <v>126</v>
      </c>
      <c r="F93" s="115" t="s">
        <v>31</v>
      </c>
      <c r="G93" s="28">
        <v>0</v>
      </c>
    </row>
    <row r="94" spans="1:11" ht="12">
      <c r="A94" s="11" t="s">
        <v>127</v>
      </c>
      <c r="B94" s="26">
        <v>951</v>
      </c>
      <c r="C94" s="167" t="s">
        <v>49</v>
      </c>
      <c r="D94" s="168"/>
      <c r="E94" s="25" t="s">
        <v>128</v>
      </c>
      <c r="F94" s="25"/>
      <c r="G94" s="125">
        <f>G95</f>
        <v>4000</v>
      </c>
    </row>
    <row r="95" spans="1:11" ht="12">
      <c r="A95" s="2" t="s">
        <v>21</v>
      </c>
      <c r="B95" s="16">
        <v>951</v>
      </c>
      <c r="C95" s="165" t="s">
        <v>49</v>
      </c>
      <c r="D95" s="166"/>
      <c r="E95" s="24" t="s">
        <v>128</v>
      </c>
      <c r="F95" s="24" t="s">
        <v>30</v>
      </c>
      <c r="G95" s="123">
        <v>4000</v>
      </c>
    </row>
    <row r="96" spans="1:11" ht="31.5">
      <c r="A96" s="104" t="s">
        <v>161</v>
      </c>
      <c r="B96" s="26">
        <v>951</v>
      </c>
      <c r="C96" s="167" t="s">
        <v>49</v>
      </c>
      <c r="D96" s="168"/>
      <c r="E96" s="25" t="s">
        <v>80</v>
      </c>
      <c r="F96" s="24"/>
      <c r="G96" s="33">
        <f>G97+G98</f>
        <v>0</v>
      </c>
    </row>
    <row r="97" spans="1:7" s="15" customFormat="1" ht="12">
      <c r="A97" s="2" t="s">
        <v>21</v>
      </c>
      <c r="B97" s="16">
        <v>951</v>
      </c>
      <c r="C97" s="165" t="s">
        <v>49</v>
      </c>
      <c r="D97" s="166"/>
      <c r="E97" s="24" t="s">
        <v>129</v>
      </c>
      <c r="F97" s="24" t="s">
        <v>30</v>
      </c>
      <c r="G97" s="123">
        <v>0</v>
      </c>
    </row>
    <row r="98" spans="1:7" s="15" customFormat="1" ht="12">
      <c r="A98" s="2" t="s">
        <v>21</v>
      </c>
      <c r="B98" s="16">
        <v>951</v>
      </c>
      <c r="C98" s="165" t="s">
        <v>49</v>
      </c>
      <c r="D98" s="166"/>
      <c r="E98" s="24" t="s">
        <v>84</v>
      </c>
      <c r="F98" s="24" t="s">
        <v>30</v>
      </c>
      <c r="G98" s="123">
        <v>0</v>
      </c>
    </row>
    <row r="99" spans="1:7" s="15" customFormat="1" ht="31.5">
      <c r="A99" s="104" t="s">
        <v>162</v>
      </c>
      <c r="B99" s="26">
        <v>951</v>
      </c>
      <c r="C99" s="167" t="s">
        <v>49</v>
      </c>
      <c r="D99" s="168"/>
      <c r="E99" s="25" t="s">
        <v>80</v>
      </c>
      <c r="F99" s="24"/>
      <c r="G99" s="33">
        <f>G100+G101</f>
        <v>1448</v>
      </c>
    </row>
    <row r="100" spans="1:7" s="15" customFormat="1" ht="12">
      <c r="A100" s="16" t="s">
        <v>21</v>
      </c>
      <c r="B100" s="16">
        <v>951</v>
      </c>
      <c r="C100" s="165" t="s">
        <v>49</v>
      </c>
      <c r="D100" s="165"/>
      <c r="E100" s="68" t="s">
        <v>130</v>
      </c>
      <c r="F100" s="68" t="s">
        <v>30</v>
      </c>
      <c r="G100" s="126">
        <v>1448</v>
      </c>
    </row>
    <row r="101" spans="1:7" s="15" customFormat="1" ht="12">
      <c r="A101" s="37" t="s">
        <v>21</v>
      </c>
      <c r="B101" s="37">
        <v>951</v>
      </c>
      <c r="C101" s="173" t="s">
        <v>49</v>
      </c>
      <c r="D101" s="173"/>
      <c r="E101" s="38" t="s">
        <v>82</v>
      </c>
      <c r="F101" s="38" t="s">
        <v>30</v>
      </c>
      <c r="G101" s="127">
        <v>0</v>
      </c>
    </row>
    <row r="102" spans="1:7" s="15" customFormat="1" ht="42">
      <c r="A102" s="104" t="s">
        <v>91</v>
      </c>
      <c r="B102" s="26">
        <v>951</v>
      </c>
      <c r="C102" s="167" t="s">
        <v>49</v>
      </c>
      <c r="D102" s="170"/>
      <c r="E102" s="22" t="s">
        <v>80</v>
      </c>
      <c r="F102" s="25" t="s">
        <v>30</v>
      </c>
      <c r="G102" s="33">
        <f>G103+G104</f>
        <v>940</v>
      </c>
    </row>
    <row r="103" spans="1:7" s="15" customFormat="1" ht="12">
      <c r="A103" s="2" t="s">
        <v>21</v>
      </c>
      <c r="B103" s="16">
        <v>951</v>
      </c>
      <c r="C103" s="165" t="s">
        <v>49</v>
      </c>
      <c r="D103" s="166"/>
      <c r="E103" s="24" t="s">
        <v>149</v>
      </c>
      <c r="F103" s="24" t="s">
        <v>30</v>
      </c>
      <c r="G103" s="123">
        <v>940</v>
      </c>
    </row>
    <row r="104" spans="1:7" s="15" customFormat="1" ht="12">
      <c r="A104" s="2" t="s">
        <v>21</v>
      </c>
      <c r="B104" s="16">
        <v>951</v>
      </c>
      <c r="C104" s="165" t="s">
        <v>49</v>
      </c>
      <c r="D104" s="166"/>
      <c r="E104" s="23" t="s">
        <v>132</v>
      </c>
      <c r="F104" s="24" t="s">
        <v>30</v>
      </c>
      <c r="G104" s="123">
        <v>0</v>
      </c>
    </row>
    <row r="105" spans="1:7" s="15" customFormat="1" ht="21.75">
      <c r="A105" s="57" t="s">
        <v>194</v>
      </c>
      <c r="B105" s="16">
        <v>951</v>
      </c>
      <c r="C105" s="165" t="s">
        <v>190</v>
      </c>
      <c r="D105" s="166"/>
      <c r="E105" s="103" t="s">
        <v>80</v>
      </c>
      <c r="F105" s="92"/>
      <c r="G105" s="123">
        <f>G108+G117+G106</f>
        <v>3561.8</v>
      </c>
    </row>
    <row r="106" spans="1:7" s="15" customFormat="1" ht="12.75">
      <c r="A106" s="118" t="s">
        <v>250</v>
      </c>
      <c r="B106" s="118">
        <v>951</v>
      </c>
      <c r="C106" s="167" t="s">
        <v>49</v>
      </c>
      <c r="D106" s="170"/>
      <c r="E106" s="116" t="s">
        <v>220</v>
      </c>
      <c r="F106" s="116"/>
      <c r="G106" s="33">
        <f>G107</f>
        <v>700</v>
      </c>
    </row>
    <row r="107" spans="1:7" s="15" customFormat="1" ht="12">
      <c r="A107" s="16" t="s">
        <v>21</v>
      </c>
      <c r="B107" s="16">
        <v>951</v>
      </c>
      <c r="C107" s="165" t="s">
        <v>49</v>
      </c>
      <c r="D107" s="166"/>
      <c r="E107" s="117" t="s">
        <v>220</v>
      </c>
      <c r="F107" s="117" t="s">
        <v>30</v>
      </c>
      <c r="G107" s="123">
        <v>700</v>
      </c>
    </row>
    <row r="108" spans="1:7" s="15" customFormat="1" ht="12.75">
      <c r="A108" s="118" t="s">
        <v>196</v>
      </c>
      <c r="B108" s="94">
        <v>951</v>
      </c>
      <c r="C108" s="167" t="s">
        <v>49</v>
      </c>
      <c r="D108" s="170"/>
      <c r="E108" s="93" t="s">
        <v>197</v>
      </c>
      <c r="F108" s="93"/>
      <c r="G108" s="33">
        <v>0</v>
      </c>
    </row>
    <row r="109" spans="1:7" s="15" customFormat="1" ht="22.5" hidden="1">
      <c r="A109" s="99" t="s">
        <v>198</v>
      </c>
      <c r="B109" s="16">
        <v>952</v>
      </c>
      <c r="C109" s="165" t="s">
        <v>49</v>
      </c>
      <c r="D109" s="152"/>
      <c r="E109" s="92" t="s">
        <v>199</v>
      </c>
      <c r="F109" s="92"/>
      <c r="G109" s="123">
        <f>G110</f>
        <v>0</v>
      </c>
    </row>
    <row r="110" spans="1:7" s="15" customFormat="1" ht="12.75" hidden="1">
      <c r="A110" s="16" t="s">
        <v>21</v>
      </c>
      <c r="B110" s="16">
        <v>953</v>
      </c>
      <c r="C110" s="165" t="s">
        <v>49</v>
      </c>
      <c r="D110" s="152"/>
      <c r="E110" s="92" t="s">
        <v>199</v>
      </c>
      <c r="F110" s="92" t="s">
        <v>30</v>
      </c>
      <c r="G110" s="123">
        <v>0</v>
      </c>
    </row>
    <row r="111" spans="1:7" s="15" customFormat="1" ht="33.75" hidden="1">
      <c r="A111" s="99" t="s">
        <v>200</v>
      </c>
      <c r="B111" s="16">
        <v>954</v>
      </c>
      <c r="C111" s="165" t="s">
        <v>49</v>
      </c>
      <c r="D111" s="152"/>
      <c r="E111" s="92" t="s">
        <v>201</v>
      </c>
      <c r="F111" s="92"/>
      <c r="G111" s="123">
        <f>G112</f>
        <v>0</v>
      </c>
    </row>
    <row r="112" spans="1:7" s="15" customFormat="1" ht="12" hidden="1">
      <c r="A112" s="16" t="s">
        <v>21</v>
      </c>
      <c r="B112" s="16">
        <v>951</v>
      </c>
      <c r="C112" s="165" t="s">
        <v>49</v>
      </c>
      <c r="D112" s="166"/>
      <c r="E112" s="92" t="s">
        <v>201</v>
      </c>
      <c r="F112" s="92" t="s">
        <v>30</v>
      </c>
      <c r="G112" s="123">
        <v>0</v>
      </c>
    </row>
    <row r="113" spans="1:7" s="15" customFormat="1" ht="22.5" hidden="1">
      <c r="A113" s="99" t="s">
        <v>204</v>
      </c>
      <c r="B113" s="16">
        <v>952</v>
      </c>
      <c r="C113" s="165" t="s">
        <v>49</v>
      </c>
      <c r="D113" s="166"/>
      <c r="E113" s="92" t="s">
        <v>202</v>
      </c>
      <c r="F113" s="92"/>
      <c r="G113" s="123">
        <f>G114</f>
        <v>0</v>
      </c>
    </row>
    <row r="114" spans="1:7" s="15" customFormat="1" ht="12" hidden="1">
      <c r="A114" s="16" t="s">
        <v>21</v>
      </c>
      <c r="B114" s="16">
        <v>953</v>
      </c>
      <c r="C114" s="165" t="s">
        <v>190</v>
      </c>
      <c r="D114" s="166"/>
      <c r="E114" s="92" t="s">
        <v>202</v>
      </c>
      <c r="F114" s="92" t="s">
        <v>30</v>
      </c>
      <c r="G114" s="123">
        <v>0</v>
      </c>
    </row>
    <row r="115" spans="1:7" s="15" customFormat="1" ht="45" hidden="1">
      <c r="A115" s="99" t="s">
        <v>205</v>
      </c>
      <c r="B115" s="16">
        <v>954</v>
      </c>
      <c r="C115" s="165" t="s">
        <v>190</v>
      </c>
      <c r="D115" s="166"/>
      <c r="E115" s="92" t="s">
        <v>203</v>
      </c>
      <c r="F115" s="92"/>
      <c r="G115" s="123">
        <f>G116</f>
        <v>0</v>
      </c>
    </row>
    <row r="116" spans="1:7" s="15" customFormat="1" ht="12" hidden="1">
      <c r="A116" s="16" t="s">
        <v>21</v>
      </c>
      <c r="B116" s="16">
        <v>955</v>
      </c>
      <c r="C116" s="165" t="s">
        <v>190</v>
      </c>
      <c r="D116" s="166"/>
      <c r="E116" s="92" t="s">
        <v>203</v>
      </c>
      <c r="F116" s="92" t="s">
        <v>30</v>
      </c>
      <c r="G116" s="123">
        <v>0</v>
      </c>
    </row>
    <row r="117" spans="1:7" s="15" customFormat="1" ht="12.75">
      <c r="A117" s="104" t="s">
        <v>195</v>
      </c>
      <c r="B117" s="94">
        <v>951</v>
      </c>
      <c r="C117" s="167" t="s">
        <v>49</v>
      </c>
      <c r="D117" s="170"/>
      <c r="E117" s="93" t="s">
        <v>81</v>
      </c>
      <c r="F117" s="93"/>
      <c r="G117" s="33">
        <f>G118</f>
        <v>2861.8</v>
      </c>
    </row>
    <row r="118" spans="1:7" s="15" customFormat="1" ht="12">
      <c r="A118" s="16" t="s">
        <v>21</v>
      </c>
      <c r="B118" s="16">
        <v>951</v>
      </c>
      <c r="C118" s="165" t="s">
        <v>49</v>
      </c>
      <c r="D118" s="166"/>
      <c r="E118" s="92" t="s">
        <v>81</v>
      </c>
      <c r="F118" s="92" t="s">
        <v>30</v>
      </c>
      <c r="G118" s="123">
        <v>2861.8</v>
      </c>
    </row>
    <row r="119" spans="1:7" s="15" customFormat="1" ht="31.5" hidden="1">
      <c r="A119" s="95" t="s">
        <v>191</v>
      </c>
      <c r="B119" s="44">
        <v>951</v>
      </c>
      <c r="C119" s="167" t="s">
        <v>49</v>
      </c>
      <c r="D119" s="170"/>
      <c r="E119" s="69" t="s">
        <v>192</v>
      </c>
      <c r="F119" s="43" t="s">
        <v>30</v>
      </c>
      <c r="G119" s="33">
        <f>G120</f>
        <v>0</v>
      </c>
    </row>
    <row r="120" spans="1:7" s="15" customFormat="1" ht="12" hidden="1">
      <c r="A120" s="2" t="s">
        <v>21</v>
      </c>
      <c r="B120" s="16">
        <v>951</v>
      </c>
      <c r="C120" s="165" t="s">
        <v>49</v>
      </c>
      <c r="D120" s="166"/>
      <c r="E120" s="68" t="s">
        <v>192</v>
      </c>
      <c r="F120" s="42" t="s">
        <v>30</v>
      </c>
      <c r="G120" s="126">
        <v>0</v>
      </c>
    </row>
    <row r="121" spans="1:7" ht="12.75">
      <c r="A121" s="11" t="s">
        <v>59</v>
      </c>
      <c r="B121" s="26">
        <v>951</v>
      </c>
      <c r="C121" s="167" t="s">
        <v>60</v>
      </c>
      <c r="D121" s="170"/>
      <c r="E121" s="69"/>
      <c r="F121" s="24"/>
      <c r="G121" s="128">
        <f>G122+G124+G126</f>
        <v>227</v>
      </c>
    </row>
    <row r="122" spans="1:7" ht="12.75">
      <c r="A122" s="21" t="s">
        <v>133</v>
      </c>
      <c r="B122" s="26">
        <v>951</v>
      </c>
      <c r="C122" s="167" t="s">
        <v>60</v>
      </c>
      <c r="D122" s="170"/>
      <c r="E122" s="25" t="s">
        <v>134</v>
      </c>
      <c r="F122" s="24"/>
      <c r="G122" s="33">
        <f>G123</f>
        <v>0</v>
      </c>
    </row>
    <row r="123" spans="1:7" ht="12.75">
      <c r="A123" s="2" t="s">
        <v>21</v>
      </c>
      <c r="B123" s="16">
        <v>951</v>
      </c>
      <c r="C123" s="165" t="s">
        <v>60</v>
      </c>
      <c r="D123" s="169"/>
      <c r="E123" s="117" t="s">
        <v>134</v>
      </c>
      <c r="F123" s="24" t="s">
        <v>30</v>
      </c>
      <c r="G123" s="123">
        <v>0</v>
      </c>
    </row>
    <row r="124" spans="1:7" ht="21">
      <c r="A124" s="11" t="s">
        <v>135</v>
      </c>
      <c r="B124" s="26">
        <v>951</v>
      </c>
      <c r="C124" s="167" t="s">
        <v>60</v>
      </c>
      <c r="D124" s="170"/>
      <c r="E124" s="25" t="s">
        <v>136</v>
      </c>
      <c r="F124" s="24"/>
      <c r="G124" s="33">
        <f>G125</f>
        <v>207</v>
      </c>
    </row>
    <row r="125" spans="1:7" ht="12.75">
      <c r="A125" s="2" t="s">
        <v>21</v>
      </c>
      <c r="B125" s="16">
        <v>951</v>
      </c>
      <c r="C125" s="165" t="s">
        <v>60</v>
      </c>
      <c r="D125" s="169"/>
      <c r="E125" s="117" t="s">
        <v>136</v>
      </c>
      <c r="F125" s="24" t="s">
        <v>30</v>
      </c>
      <c r="G125" s="123">
        <v>207</v>
      </c>
    </row>
    <row r="126" spans="1:7" ht="12.75">
      <c r="A126" s="104" t="s">
        <v>148</v>
      </c>
      <c r="B126" s="26">
        <v>951</v>
      </c>
      <c r="C126" s="167" t="s">
        <v>60</v>
      </c>
      <c r="D126" s="170"/>
      <c r="E126" s="25" t="s">
        <v>150</v>
      </c>
      <c r="F126" s="24"/>
      <c r="G126" s="33">
        <f>G127</f>
        <v>20</v>
      </c>
    </row>
    <row r="127" spans="1:7" ht="12.75">
      <c r="A127" s="2" t="s">
        <v>21</v>
      </c>
      <c r="B127" s="16">
        <v>951</v>
      </c>
      <c r="C127" s="165" t="s">
        <v>60</v>
      </c>
      <c r="D127" s="169"/>
      <c r="E127" s="117" t="s">
        <v>150</v>
      </c>
      <c r="F127" s="24" t="s">
        <v>30</v>
      </c>
      <c r="G127" s="123">
        <v>20</v>
      </c>
    </row>
    <row r="128" spans="1:7" ht="12">
      <c r="A128" s="11" t="s">
        <v>13</v>
      </c>
      <c r="B128" s="118">
        <v>951</v>
      </c>
      <c r="C128" s="167" t="s">
        <v>50</v>
      </c>
      <c r="D128" s="166"/>
      <c r="E128" s="116"/>
      <c r="F128" s="116"/>
      <c r="G128" s="125">
        <f>G129</f>
        <v>35600</v>
      </c>
    </row>
    <row r="129" spans="1:7" ht="21">
      <c r="A129" s="11" t="s">
        <v>231</v>
      </c>
      <c r="B129" s="118">
        <v>951</v>
      </c>
      <c r="C129" s="167" t="s">
        <v>50</v>
      </c>
      <c r="D129" s="167"/>
      <c r="E129" s="116" t="s">
        <v>221</v>
      </c>
      <c r="F129" s="120"/>
      <c r="G129" s="129">
        <f>G131+G141+G152</f>
        <v>35600</v>
      </c>
    </row>
    <row r="130" spans="1:7" ht="12">
      <c r="A130" s="11" t="s">
        <v>1</v>
      </c>
      <c r="B130" s="118">
        <v>951</v>
      </c>
      <c r="C130" s="167" t="s">
        <v>51</v>
      </c>
      <c r="D130" s="166"/>
      <c r="E130" s="116"/>
      <c r="F130" s="116"/>
      <c r="G130" s="125">
        <f>G131+G141</f>
        <v>26550</v>
      </c>
    </row>
    <row r="131" spans="1:7" ht="21">
      <c r="A131" s="21" t="s">
        <v>242</v>
      </c>
      <c r="B131" s="118">
        <v>951</v>
      </c>
      <c r="C131" s="167" t="s">
        <v>51</v>
      </c>
      <c r="D131" s="168"/>
      <c r="E131" s="116" t="s">
        <v>222</v>
      </c>
      <c r="F131" s="116"/>
      <c r="G131" s="129">
        <f>G132+G134+G137+G139</f>
        <v>20925</v>
      </c>
    </row>
    <row r="132" spans="1:7">
      <c r="A132" s="13" t="s">
        <v>223</v>
      </c>
      <c r="B132" s="13">
        <v>951</v>
      </c>
      <c r="C132" s="165" t="s">
        <v>51</v>
      </c>
      <c r="D132" s="166"/>
      <c r="E132" s="117" t="s">
        <v>227</v>
      </c>
      <c r="F132" s="117"/>
      <c r="G132" s="130">
        <f>G133</f>
        <v>11925</v>
      </c>
    </row>
    <row r="133" spans="1:7" ht="33.75">
      <c r="A133" s="16" t="s">
        <v>69</v>
      </c>
      <c r="B133" s="13">
        <v>951</v>
      </c>
      <c r="C133" s="165" t="s">
        <v>51</v>
      </c>
      <c r="D133" s="166"/>
      <c r="E133" s="117" t="s">
        <v>227</v>
      </c>
      <c r="F133" s="117" t="s">
        <v>29</v>
      </c>
      <c r="G133" s="130">
        <v>11925</v>
      </c>
    </row>
    <row r="134" spans="1:7">
      <c r="A134" s="13" t="s">
        <v>224</v>
      </c>
      <c r="B134" s="13">
        <v>951</v>
      </c>
      <c r="C134" s="165" t="s">
        <v>51</v>
      </c>
      <c r="D134" s="166"/>
      <c r="E134" s="117" t="s">
        <v>228</v>
      </c>
      <c r="F134" s="117"/>
      <c r="G134" s="130">
        <f>G135+G136</f>
        <v>7500</v>
      </c>
    </row>
    <row r="135" spans="1:7" ht="33.75">
      <c r="A135" s="16" t="s">
        <v>69</v>
      </c>
      <c r="B135" s="13">
        <v>951</v>
      </c>
      <c r="C135" s="165" t="s">
        <v>51</v>
      </c>
      <c r="D135" s="166"/>
      <c r="E135" s="117" t="s">
        <v>228</v>
      </c>
      <c r="F135" s="117" t="s">
        <v>29</v>
      </c>
      <c r="G135" s="130">
        <v>400</v>
      </c>
    </row>
    <row r="136" spans="1:7" ht="22.5">
      <c r="A136" s="16" t="s">
        <v>169</v>
      </c>
      <c r="B136" s="13">
        <v>951</v>
      </c>
      <c r="C136" s="165" t="s">
        <v>51</v>
      </c>
      <c r="D136" s="166"/>
      <c r="E136" s="117" t="s">
        <v>228</v>
      </c>
      <c r="F136" s="117" t="s">
        <v>30</v>
      </c>
      <c r="G136" s="130">
        <v>7100</v>
      </c>
    </row>
    <row r="137" spans="1:7">
      <c r="A137" s="13" t="s">
        <v>225</v>
      </c>
      <c r="B137" s="13">
        <v>951</v>
      </c>
      <c r="C137" s="165" t="s">
        <v>51</v>
      </c>
      <c r="D137" s="166"/>
      <c r="E137" s="117" t="s">
        <v>229</v>
      </c>
      <c r="F137" s="117"/>
      <c r="G137" s="130">
        <f>G138</f>
        <v>500</v>
      </c>
    </row>
    <row r="138" spans="1:7" ht="22.5">
      <c r="A138" s="16" t="s">
        <v>169</v>
      </c>
      <c r="B138" s="13">
        <v>951</v>
      </c>
      <c r="C138" s="165" t="s">
        <v>51</v>
      </c>
      <c r="D138" s="166"/>
      <c r="E138" s="117" t="s">
        <v>229</v>
      </c>
      <c r="F138" s="117" t="s">
        <v>30</v>
      </c>
      <c r="G138" s="130">
        <v>500</v>
      </c>
    </row>
    <row r="139" spans="1:7">
      <c r="A139" s="13" t="s">
        <v>226</v>
      </c>
      <c r="B139" s="13">
        <v>951</v>
      </c>
      <c r="C139" s="165" t="s">
        <v>51</v>
      </c>
      <c r="D139" s="166"/>
      <c r="E139" s="117" t="s">
        <v>230</v>
      </c>
      <c r="F139" s="117"/>
      <c r="G139" s="130">
        <f>G140</f>
        <v>1000</v>
      </c>
    </row>
    <row r="140" spans="1:7" ht="22.5">
      <c r="A140" s="16" t="s">
        <v>169</v>
      </c>
      <c r="B140" s="13">
        <v>951</v>
      </c>
      <c r="C140" s="165" t="s">
        <v>51</v>
      </c>
      <c r="D140" s="166"/>
      <c r="E140" s="117" t="s">
        <v>230</v>
      </c>
      <c r="F140" s="117" t="s">
        <v>30</v>
      </c>
      <c r="G140" s="130">
        <v>1000</v>
      </c>
    </row>
    <row r="141" spans="1:7" ht="32.25">
      <c r="A141" s="121" t="s">
        <v>232</v>
      </c>
      <c r="B141" s="118">
        <v>951</v>
      </c>
      <c r="C141" s="167" t="s">
        <v>51</v>
      </c>
      <c r="D141" s="168"/>
      <c r="E141" s="116" t="s">
        <v>233</v>
      </c>
      <c r="F141" s="116"/>
      <c r="G141" s="129">
        <f>G142+G144+G147+G149</f>
        <v>5625</v>
      </c>
    </row>
    <row r="142" spans="1:7">
      <c r="A142" s="13" t="s">
        <v>223</v>
      </c>
      <c r="B142" s="13">
        <v>951</v>
      </c>
      <c r="C142" s="165" t="s">
        <v>51</v>
      </c>
      <c r="D142" s="166"/>
      <c r="E142" s="117" t="s">
        <v>234</v>
      </c>
      <c r="F142" s="117"/>
      <c r="G142" s="130">
        <f>G143</f>
        <v>3975</v>
      </c>
    </row>
    <row r="143" spans="1:7" ht="33.75">
      <c r="A143" s="16" t="s">
        <v>69</v>
      </c>
      <c r="B143" s="13">
        <v>951</v>
      </c>
      <c r="C143" s="165" t="s">
        <v>51</v>
      </c>
      <c r="D143" s="166"/>
      <c r="E143" s="117" t="s">
        <v>234</v>
      </c>
      <c r="F143" s="117" t="s">
        <v>29</v>
      </c>
      <c r="G143" s="130">
        <v>3975</v>
      </c>
    </row>
    <row r="144" spans="1:7">
      <c r="A144" s="13" t="s">
        <v>224</v>
      </c>
      <c r="B144" s="13">
        <v>951</v>
      </c>
      <c r="C144" s="165" t="s">
        <v>51</v>
      </c>
      <c r="D144" s="166"/>
      <c r="E144" s="117" t="s">
        <v>235</v>
      </c>
      <c r="F144" s="117"/>
      <c r="G144" s="130">
        <f>G145+G146</f>
        <v>1200</v>
      </c>
    </row>
    <row r="145" spans="1:7" ht="33.75">
      <c r="A145" s="16" t="s">
        <v>69</v>
      </c>
      <c r="B145" s="13">
        <v>951</v>
      </c>
      <c r="C145" s="165" t="s">
        <v>51</v>
      </c>
      <c r="D145" s="166"/>
      <c r="E145" s="117" t="s">
        <v>235</v>
      </c>
      <c r="F145" s="117" t="s">
        <v>29</v>
      </c>
      <c r="G145" s="130">
        <v>200</v>
      </c>
    </row>
    <row r="146" spans="1:7" ht="22.5">
      <c r="A146" s="16" t="s">
        <v>169</v>
      </c>
      <c r="B146" s="13">
        <v>951</v>
      </c>
      <c r="C146" s="165" t="s">
        <v>51</v>
      </c>
      <c r="D146" s="166"/>
      <c r="E146" s="117" t="s">
        <v>235</v>
      </c>
      <c r="F146" s="117" t="s">
        <v>30</v>
      </c>
      <c r="G146" s="130">
        <v>1000</v>
      </c>
    </row>
    <row r="147" spans="1:7">
      <c r="A147" s="13" t="s">
        <v>225</v>
      </c>
      <c r="B147" s="13">
        <v>951</v>
      </c>
      <c r="C147" s="165" t="s">
        <v>51</v>
      </c>
      <c r="D147" s="166"/>
      <c r="E147" s="117" t="s">
        <v>236</v>
      </c>
      <c r="F147" s="117"/>
      <c r="G147" s="130">
        <f>G148</f>
        <v>400</v>
      </c>
    </row>
    <row r="148" spans="1:7" ht="22.5">
      <c r="A148" s="16" t="s">
        <v>169</v>
      </c>
      <c r="B148" s="13">
        <v>951</v>
      </c>
      <c r="C148" s="165" t="s">
        <v>51</v>
      </c>
      <c r="D148" s="166"/>
      <c r="E148" s="117" t="s">
        <v>236</v>
      </c>
      <c r="F148" s="117" t="s">
        <v>30</v>
      </c>
      <c r="G148" s="130">
        <v>400</v>
      </c>
    </row>
    <row r="149" spans="1:7">
      <c r="A149" s="13" t="s">
        <v>226</v>
      </c>
      <c r="B149" s="13">
        <v>951</v>
      </c>
      <c r="C149" s="165" t="s">
        <v>51</v>
      </c>
      <c r="D149" s="166"/>
      <c r="E149" s="117" t="s">
        <v>237</v>
      </c>
      <c r="F149" s="117"/>
      <c r="G149" s="130">
        <f>G150</f>
        <v>50</v>
      </c>
    </row>
    <row r="150" spans="1:7" ht="22.5">
      <c r="A150" s="16" t="s">
        <v>169</v>
      </c>
      <c r="B150" s="13">
        <v>951</v>
      </c>
      <c r="C150" s="165" t="s">
        <v>51</v>
      </c>
      <c r="D150" s="166"/>
      <c r="E150" s="117" t="s">
        <v>237</v>
      </c>
      <c r="F150" s="117" t="s">
        <v>30</v>
      </c>
      <c r="G150" s="130">
        <v>50</v>
      </c>
    </row>
    <row r="151" spans="1:7">
      <c r="A151" s="118" t="s">
        <v>171</v>
      </c>
      <c r="B151" s="21">
        <v>951</v>
      </c>
      <c r="C151" s="167" t="s">
        <v>52</v>
      </c>
      <c r="D151" s="168"/>
      <c r="E151" s="116"/>
      <c r="F151" s="116"/>
      <c r="G151" s="129">
        <f>G152</f>
        <v>9050</v>
      </c>
    </row>
    <row r="152" spans="1:7" ht="21.75">
      <c r="A152" s="121" t="s">
        <v>238</v>
      </c>
      <c r="B152" s="118">
        <v>951</v>
      </c>
      <c r="C152" s="167" t="s">
        <v>52</v>
      </c>
      <c r="D152" s="168"/>
      <c r="E152" s="116" t="s">
        <v>244</v>
      </c>
      <c r="F152" s="116"/>
      <c r="G152" s="129">
        <f>G153+G155</f>
        <v>9050</v>
      </c>
    </row>
    <row r="153" spans="1:7">
      <c r="A153" s="13" t="s">
        <v>223</v>
      </c>
      <c r="B153" s="13">
        <v>951</v>
      </c>
      <c r="C153" s="165" t="s">
        <v>52</v>
      </c>
      <c r="D153" s="166"/>
      <c r="E153" s="117" t="s">
        <v>245</v>
      </c>
      <c r="F153" s="117"/>
      <c r="G153" s="130">
        <f>G154</f>
        <v>7950</v>
      </c>
    </row>
    <row r="154" spans="1:7" ht="33.75">
      <c r="A154" s="16" t="s">
        <v>69</v>
      </c>
      <c r="B154" s="13">
        <v>951</v>
      </c>
      <c r="C154" s="165" t="s">
        <v>52</v>
      </c>
      <c r="D154" s="166"/>
      <c r="E154" s="117" t="s">
        <v>245</v>
      </c>
      <c r="F154" s="117" t="s">
        <v>29</v>
      </c>
      <c r="G154" s="130">
        <v>7950</v>
      </c>
    </row>
    <row r="155" spans="1:7">
      <c r="A155" s="13" t="s">
        <v>224</v>
      </c>
      <c r="B155" s="13">
        <v>951</v>
      </c>
      <c r="C155" s="165" t="s">
        <v>52</v>
      </c>
      <c r="D155" s="166"/>
      <c r="E155" s="117" t="s">
        <v>246</v>
      </c>
      <c r="F155" s="117"/>
      <c r="G155" s="130">
        <f>G156+G157+G158</f>
        <v>1100</v>
      </c>
    </row>
    <row r="156" spans="1:7" ht="33.75">
      <c r="A156" s="16" t="s">
        <v>69</v>
      </c>
      <c r="B156" s="13">
        <v>951</v>
      </c>
      <c r="C156" s="165" t="s">
        <v>52</v>
      </c>
      <c r="D156" s="166"/>
      <c r="E156" s="117" t="s">
        <v>246</v>
      </c>
      <c r="F156" s="117" t="s">
        <v>29</v>
      </c>
      <c r="G156" s="130">
        <v>180</v>
      </c>
    </row>
    <row r="157" spans="1:7" ht="22.5">
      <c r="A157" s="16" t="s">
        <v>169</v>
      </c>
      <c r="B157" s="13">
        <v>951</v>
      </c>
      <c r="C157" s="165" t="s">
        <v>52</v>
      </c>
      <c r="D157" s="166"/>
      <c r="E157" s="117" t="s">
        <v>246</v>
      </c>
      <c r="F157" s="117" t="s">
        <v>30</v>
      </c>
      <c r="G157" s="130">
        <v>910</v>
      </c>
    </row>
    <row r="158" spans="1:7">
      <c r="A158" s="2" t="s">
        <v>18</v>
      </c>
      <c r="B158" s="13">
        <v>951</v>
      </c>
      <c r="C158" s="165" t="s">
        <v>52</v>
      </c>
      <c r="D158" s="166"/>
      <c r="E158" s="117" t="s">
        <v>246</v>
      </c>
      <c r="F158" s="117" t="s">
        <v>31</v>
      </c>
      <c r="G158" s="130">
        <v>10</v>
      </c>
    </row>
    <row r="159" spans="1:7" ht="12">
      <c r="A159" s="11" t="s">
        <v>22</v>
      </c>
      <c r="B159" s="26">
        <v>951</v>
      </c>
      <c r="C159" s="167" t="s">
        <v>63</v>
      </c>
      <c r="D159" s="168"/>
      <c r="E159" s="24"/>
      <c r="F159" s="24"/>
      <c r="G159" s="125">
        <f>G160+G163</f>
        <v>491.1</v>
      </c>
    </row>
    <row r="160" spans="1:7" ht="12">
      <c r="A160" s="11" t="s">
        <v>23</v>
      </c>
      <c r="B160" s="26">
        <v>951</v>
      </c>
      <c r="C160" s="167" t="s">
        <v>53</v>
      </c>
      <c r="D160" s="168"/>
      <c r="E160" s="25"/>
      <c r="F160" s="24"/>
      <c r="G160" s="125">
        <f>G162</f>
        <v>451.1</v>
      </c>
    </row>
    <row r="161" spans="1:7" ht="21">
      <c r="A161" s="11" t="s">
        <v>141</v>
      </c>
      <c r="B161" s="26">
        <v>951</v>
      </c>
      <c r="C161" s="167" t="s">
        <v>53</v>
      </c>
      <c r="D161" s="168"/>
      <c r="E161" s="25" t="s">
        <v>142</v>
      </c>
      <c r="F161" s="24"/>
      <c r="G161" s="125">
        <f>G162</f>
        <v>451.1</v>
      </c>
    </row>
    <row r="162" spans="1:7" ht="12.75">
      <c r="A162" s="16" t="s">
        <v>73</v>
      </c>
      <c r="B162" s="16">
        <v>951</v>
      </c>
      <c r="C162" s="165" t="s">
        <v>53</v>
      </c>
      <c r="D162" s="169"/>
      <c r="E162" s="147" t="s">
        <v>142</v>
      </c>
      <c r="F162" s="16">
        <v>300</v>
      </c>
      <c r="G162" s="123">
        <v>451.1</v>
      </c>
    </row>
    <row r="163" spans="1:7" ht="12">
      <c r="A163" s="148" t="s">
        <v>143</v>
      </c>
      <c r="B163" s="148">
        <v>951</v>
      </c>
      <c r="C163" s="167" t="s">
        <v>144</v>
      </c>
      <c r="D163" s="168"/>
      <c r="E163" s="147"/>
      <c r="F163" s="16"/>
      <c r="G163" s="33">
        <f t="shared" ref="G163:G164" si="9">G164</f>
        <v>40</v>
      </c>
    </row>
    <row r="164" spans="1:7" ht="12.75">
      <c r="A164" s="148" t="s">
        <v>103</v>
      </c>
      <c r="B164" s="148">
        <v>951</v>
      </c>
      <c r="C164" s="167" t="s">
        <v>144</v>
      </c>
      <c r="D164" s="169"/>
      <c r="E164" s="147" t="s">
        <v>104</v>
      </c>
      <c r="F164" s="16"/>
      <c r="G164" s="33">
        <f t="shared" si="9"/>
        <v>40</v>
      </c>
    </row>
    <row r="165" spans="1:7" ht="12.75">
      <c r="A165" s="16" t="s">
        <v>73</v>
      </c>
      <c r="B165" s="16">
        <v>951</v>
      </c>
      <c r="C165" s="165" t="s">
        <v>144</v>
      </c>
      <c r="D165" s="169"/>
      <c r="E165" s="147" t="s">
        <v>104</v>
      </c>
      <c r="F165" s="16">
        <v>300</v>
      </c>
      <c r="G165" s="123">
        <v>40</v>
      </c>
    </row>
    <row r="166" spans="1:7" ht="12">
      <c r="A166" s="148" t="s">
        <v>14</v>
      </c>
      <c r="B166" s="148">
        <v>951</v>
      </c>
      <c r="C166" s="167" t="s">
        <v>74</v>
      </c>
      <c r="D166" s="166"/>
      <c r="E166" s="147"/>
      <c r="F166" s="147"/>
      <c r="G166" s="125">
        <f t="shared" ref="G166" si="10">G167</f>
        <v>4072</v>
      </c>
    </row>
    <row r="167" spans="1:7" s="7" customFormat="1" ht="12">
      <c r="A167" s="148" t="s">
        <v>2</v>
      </c>
      <c r="B167" s="148">
        <v>951</v>
      </c>
      <c r="C167" s="167" t="s">
        <v>54</v>
      </c>
      <c r="D167" s="166"/>
      <c r="E167" s="147"/>
      <c r="F167" s="147"/>
      <c r="G167" s="125">
        <f>G168+G175</f>
        <v>4072</v>
      </c>
    </row>
    <row r="168" spans="1:7" ht="21">
      <c r="A168" s="11" t="s">
        <v>231</v>
      </c>
      <c r="B168" s="26">
        <v>951</v>
      </c>
      <c r="C168" s="167" t="s">
        <v>54</v>
      </c>
      <c r="D168" s="168"/>
      <c r="E168" s="25" t="s">
        <v>221</v>
      </c>
      <c r="F168" s="25"/>
      <c r="G168" s="125">
        <f>G169</f>
        <v>1622</v>
      </c>
    </row>
    <row r="169" spans="1:7" ht="22.5">
      <c r="A169" s="149" t="s">
        <v>243</v>
      </c>
      <c r="B169" s="16">
        <v>951</v>
      </c>
      <c r="C169" s="165" t="s">
        <v>54</v>
      </c>
      <c r="D169" s="166"/>
      <c r="E169" s="117" t="s">
        <v>239</v>
      </c>
      <c r="F169" s="117"/>
      <c r="G169" s="32">
        <f>G170+G172</f>
        <v>1622</v>
      </c>
    </row>
    <row r="170" spans="1:7" ht="12">
      <c r="A170" s="131" t="s">
        <v>225</v>
      </c>
      <c r="B170" s="16">
        <v>951</v>
      </c>
      <c r="C170" s="165" t="s">
        <v>54</v>
      </c>
      <c r="D170" s="166"/>
      <c r="E170" s="117" t="s">
        <v>240</v>
      </c>
      <c r="F170" s="117"/>
      <c r="G170" s="32">
        <f>G171</f>
        <v>435</v>
      </c>
    </row>
    <row r="171" spans="1:7" ht="22.5">
      <c r="A171" s="16" t="s">
        <v>169</v>
      </c>
      <c r="B171" s="16">
        <v>951</v>
      </c>
      <c r="C171" s="165" t="s">
        <v>54</v>
      </c>
      <c r="D171" s="166"/>
      <c r="E171" s="117" t="s">
        <v>240</v>
      </c>
      <c r="F171" s="117" t="s">
        <v>30</v>
      </c>
      <c r="G171" s="32">
        <v>435</v>
      </c>
    </row>
    <row r="172" spans="1:7" ht="12">
      <c r="A172" s="2" t="s">
        <v>226</v>
      </c>
      <c r="B172" s="16">
        <v>951</v>
      </c>
      <c r="C172" s="165" t="s">
        <v>54</v>
      </c>
      <c r="D172" s="166"/>
      <c r="E172" s="117" t="s">
        <v>241</v>
      </c>
      <c r="F172" s="117"/>
      <c r="G172" s="32">
        <f>G173+G174</f>
        <v>1187</v>
      </c>
    </row>
    <row r="173" spans="1:7" s="7" customFormat="1" ht="12">
      <c r="A173" s="2" t="s">
        <v>21</v>
      </c>
      <c r="B173" s="16">
        <v>951</v>
      </c>
      <c r="C173" s="165" t="s">
        <v>54</v>
      </c>
      <c r="D173" s="166"/>
      <c r="E173" s="117" t="s">
        <v>241</v>
      </c>
      <c r="F173" s="117" t="s">
        <v>30</v>
      </c>
      <c r="G173" s="32">
        <v>1187</v>
      </c>
    </row>
    <row r="174" spans="1:7" s="7" customFormat="1" ht="12">
      <c r="A174" s="2" t="s">
        <v>73</v>
      </c>
      <c r="B174" s="16">
        <v>951</v>
      </c>
      <c r="C174" s="165" t="s">
        <v>54</v>
      </c>
      <c r="D174" s="166"/>
      <c r="E174" s="117" t="s">
        <v>241</v>
      </c>
      <c r="F174" s="117" t="s">
        <v>172</v>
      </c>
      <c r="G174" s="32">
        <v>0</v>
      </c>
    </row>
    <row r="175" spans="1:7" s="7" customFormat="1" ht="12">
      <c r="A175" s="11" t="s">
        <v>212</v>
      </c>
      <c r="B175" s="112">
        <v>952</v>
      </c>
      <c r="C175" s="167" t="s">
        <v>54</v>
      </c>
      <c r="D175" s="168"/>
      <c r="E175" s="111" t="s">
        <v>211</v>
      </c>
      <c r="F175" s="111"/>
      <c r="G175" s="125">
        <f t="shared" ref="G175" si="11">G176</f>
        <v>2450</v>
      </c>
    </row>
    <row r="176" spans="1:7" s="7" customFormat="1" ht="12">
      <c r="A176" s="2" t="s">
        <v>21</v>
      </c>
      <c r="B176" s="16">
        <v>953</v>
      </c>
      <c r="C176" s="165" t="s">
        <v>54</v>
      </c>
      <c r="D176" s="166"/>
      <c r="E176" s="117" t="s">
        <v>211</v>
      </c>
      <c r="F176" s="117" t="s">
        <v>30</v>
      </c>
      <c r="G176" s="32">
        <v>2450</v>
      </c>
    </row>
    <row r="177" spans="1:7" s="7" customFormat="1" ht="12">
      <c r="A177" s="11" t="s">
        <v>24</v>
      </c>
      <c r="B177" s="26">
        <v>951</v>
      </c>
      <c r="C177" s="167" t="s">
        <v>55</v>
      </c>
      <c r="D177" s="168"/>
      <c r="E177" s="25"/>
      <c r="F177" s="25"/>
      <c r="G177" s="125">
        <f>G178+G181</f>
        <v>62</v>
      </c>
    </row>
    <row r="178" spans="1:7" s="7" customFormat="1" ht="12">
      <c r="A178" s="11" t="s">
        <v>25</v>
      </c>
      <c r="B178" s="26">
        <v>951</v>
      </c>
      <c r="C178" s="167" t="s">
        <v>56</v>
      </c>
      <c r="D178" s="168"/>
      <c r="E178" s="25"/>
      <c r="F178" s="25"/>
      <c r="G178" s="125">
        <f t="shared" ref="G178:G179" si="12">G179</f>
        <v>0</v>
      </c>
    </row>
    <row r="179" spans="1:7" s="7" customFormat="1" ht="12">
      <c r="A179" s="11" t="s">
        <v>137</v>
      </c>
      <c r="B179" s="26">
        <v>951</v>
      </c>
      <c r="C179" s="167" t="s">
        <v>56</v>
      </c>
      <c r="D179" s="168"/>
      <c r="E179" s="25" t="s">
        <v>138</v>
      </c>
      <c r="F179" s="25"/>
      <c r="G179" s="125">
        <f t="shared" si="12"/>
        <v>0</v>
      </c>
    </row>
    <row r="180" spans="1:7" s="7" customFormat="1" ht="12">
      <c r="A180" s="2" t="s">
        <v>21</v>
      </c>
      <c r="B180" s="16">
        <v>951</v>
      </c>
      <c r="C180" s="165" t="s">
        <v>56</v>
      </c>
      <c r="D180" s="166"/>
      <c r="E180" s="25" t="s">
        <v>138</v>
      </c>
      <c r="F180" s="24" t="s">
        <v>30</v>
      </c>
      <c r="G180" s="32">
        <v>0</v>
      </c>
    </row>
    <row r="181" spans="1:7" s="7" customFormat="1" ht="12">
      <c r="A181" s="11" t="s">
        <v>26</v>
      </c>
      <c r="B181" s="26">
        <v>951</v>
      </c>
      <c r="C181" s="167" t="s">
        <v>57</v>
      </c>
      <c r="D181" s="168"/>
      <c r="E181" s="24"/>
      <c r="F181" s="24"/>
      <c r="G181" s="125">
        <f t="shared" ref="G181:G182" si="13">G182</f>
        <v>62</v>
      </c>
    </row>
    <row r="182" spans="1:7" s="7" customFormat="1" ht="12">
      <c r="A182" s="11" t="s">
        <v>139</v>
      </c>
      <c r="B182" s="26">
        <v>951</v>
      </c>
      <c r="C182" s="167" t="s">
        <v>57</v>
      </c>
      <c r="D182" s="168"/>
      <c r="E182" s="25" t="s">
        <v>140</v>
      </c>
      <c r="F182" s="25"/>
      <c r="G182" s="125">
        <f t="shared" si="13"/>
        <v>62</v>
      </c>
    </row>
    <row r="183" spans="1:7" ht="12">
      <c r="A183" s="2" t="s">
        <v>21</v>
      </c>
      <c r="B183" s="16">
        <v>951</v>
      </c>
      <c r="C183" s="165" t="s">
        <v>57</v>
      </c>
      <c r="D183" s="165"/>
      <c r="E183" s="25" t="s">
        <v>140</v>
      </c>
      <c r="F183" s="16">
        <v>200</v>
      </c>
      <c r="G183" s="123">
        <v>62</v>
      </c>
    </row>
    <row r="184" spans="1:7" ht="21">
      <c r="A184" s="11" t="s">
        <v>88</v>
      </c>
      <c r="B184" s="26">
        <v>951</v>
      </c>
      <c r="C184" s="167" t="s">
        <v>77</v>
      </c>
      <c r="D184" s="170"/>
      <c r="E184" s="24"/>
      <c r="F184" s="16"/>
      <c r="G184" s="33">
        <f t="shared" ref="G184:G186" si="14">G185</f>
        <v>260</v>
      </c>
    </row>
    <row r="185" spans="1:7" ht="12.75">
      <c r="A185" s="11" t="s">
        <v>89</v>
      </c>
      <c r="B185" s="26">
        <v>951</v>
      </c>
      <c r="C185" s="167" t="s">
        <v>66</v>
      </c>
      <c r="D185" s="170"/>
      <c r="E185" s="25"/>
      <c r="F185" s="26"/>
      <c r="G185" s="33">
        <f t="shared" si="14"/>
        <v>260</v>
      </c>
    </row>
    <row r="186" spans="1:7" ht="21">
      <c r="A186" s="11" t="s">
        <v>146</v>
      </c>
      <c r="B186" s="26">
        <v>951</v>
      </c>
      <c r="C186" s="167" t="s">
        <v>66</v>
      </c>
      <c r="D186" s="170"/>
      <c r="E186" s="25" t="s">
        <v>145</v>
      </c>
      <c r="F186" s="26"/>
      <c r="G186" s="33">
        <f t="shared" si="14"/>
        <v>260</v>
      </c>
    </row>
    <row r="187" spans="1:7" s="7" customFormat="1" ht="12.75">
      <c r="A187" s="2" t="s">
        <v>90</v>
      </c>
      <c r="B187" s="16">
        <v>951</v>
      </c>
      <c r="C187" s="165" t="s">
        <v>66</v>
      </c>
      <c r="D187" s="169"/>
      <c r="E187" s="25" t="s">
        <v>145</v>
      </c>
      <c r="F187" s="16">
        <v>700</v>
      </c>
      <c r="G187" s="123">
        <v>260</v>
      </c>
    </row>
    <row r="188" spans="1:7" ht="21">
      <c r="A188" s="11" t="s">
        <v>62</v>
      </c>
      <c r="B188" s="26">
        <v>951</v>
      </c>
      <c r="C188" s="167" t="s">
        <v>61</v>
      </c>
      <c r="D188" s="170"/>
      <c r="E188" s="25"/>
      <c r="F188" s="26"/>
      <c r="G188" s="33">
        <f>G189</f>
        <v>179.5</v>
      </c>
    </row>
    <row r="189" spans="1:7" ht="12.75">
      <c r="A189" s="11" t="s">
        <v>70</v>
      </c>
      <c r="B189" s="26">
        <v>951</v>
      </c>
      <c r="C189" s="167" t="s">
        <v>58</v>
      </c>
      <c r="D189" s="169"/>
      <c r="E189" s="25"/>
      <c r="F189" s="25"/>
      <c r="G189" s="125">
        <f>G191+G192</f>
        <v>179.5</v>
      </c>
    </row>
    <row r="190" spans="1:7" ht="21">
      <c r="A190" s="11" t="s">
        <v>175</v>
      </c>
      <c r="B190" s="26">
        <v>951</v>
      </c>
      <c r="C190" s="167" t="s">
        <v>58</v>
      </c>
      <c r="D190" s="169"/>
      <c r="E190" s="25" t="s">
        <v>147</v>
      </c>
      <c r="F190" s="25"/>
      <c r="G190" s="125">
        <f>G191</f>
        <v>179.5</v>
      </c>
    </row>
    <row r="191" spans="1:7" ht="12.75">
      <c r="A191" s="2" t="s">
        <v>75</v>
      </c>
      <c r="B191" s="16">
        <v>951</v>
      </c>
      <c r="C191" s="165" t="s">
        <v>58</v>
      </c>
      <c r="D191" s="169"/>
      <c r="E191" s="25" t="s">
        <v>147</v>
      </c>
      <c r="F191" s="24" t="s">
        <v>32</v>
      </c>
      <c r="G191" s="32">
        <v>179.5</v>
      </c>
    </row>
    <row r="192" spans="1:7" ht="21">
      <c r="A192" s="11" t="s">
        <v>210</v>
      </c>
      <c r="B192" s="109">
        <v>951</v>
      </c>
      <c r="C192" s="167" t="s">
        <v>58</v>
      </c>
      <c r="D192" s="169"/>
      <c r="E192" s="108" t="s">
        <v>209</v>
      </c>
      <c r="F192" s="108"/>
      <c r="G192" s="125">
        <f>G193</f>
        <v>0</v>
      </c>
    </row>
    <row r="193" spans="1:7" ht="12.75">
      <c r="A193" s="2" t="s">
        <v>75</v>
      </c>
      <c r="B193" s="16">
        <v>951</v>
      </c>
      <c r="C193" s="165" t="s">
        <v>58</v>
      </c>
      <c r="D193" s="169"/>
      <c r="E193" s="108" t="s">
        <v>209</v>
      </c>
      <c r="F193" s="107" t="s">
        <v>32</v>
      </c>
      <c r="G193" s="32">
        <v>0</v>
      </c>
    </row>
    <row r="194" spans="1:7" ht="14.25" hidden="1">
      <c r="A194" s="14"/>
      <c r="G194" s="41"/>
    </row>
  </sheetData>
  <mergeCells count="191">
    <mergeCell ref="A2:G2"/>
    <mergeCell ref="A3:G3"/>
    <mergeCell ref="A4:G4"/>
    <mergeCell ref="A5:G5"/>
    <mergeCell ref="C98:D98"/>
    <mergeCell ref="C38:D38"/>
    <mergeCell ref="C20:D20"/>
    <mergeCell ref="A6:G6"/>
    <mergeCell ref="C34:D34"/>
    <mergeCell ref="C17:D17"/>
    <mergeCell ref="C48:D48"/>
    <mergeCell ref="C44:D44"/>
    <mergeCell ref="C41:D41"/>
    <mergeCell ref="C53:D53"/>
    <mergeCell ref="C42:D42"/>
    <mergeCell ref="C46:D46"/>
    <mergeCell ref="A8:G8"/>
    <mergeCell ref="A9:G9"/>
    <mergeCell ref="C15:D15"/>
    <mergeCell ref="C19:D19"/>
    <mergeCell ref="C11:D11"/>
    <mergeCell ref="C45:D45"/>
    <mergeCell ref="C40:D40"/>
    <mergeCell ref="C35:D35"/>
    <mergeCell ref="C116:D116"/>
    <mergeCell ref="C67:D67"/>
    <mergeCell ref="C74:D74"/>
    <mergeCell ref="C174:D174"/>
    <mergeCell ref="C179:D179"/>
    <mergeCell ref="C139:D139"/>
    <mergeCell ref="C123:D123"/>
    <mergeCell ref="C132:D132"/>
    <mergeCell ref="C95:D95"/>
    <mergeCell ref="C102:D102"/>
    <mergeCell ref="C79:D79"/>
    <mergeCell ref="C69:D69"/>
    <mergeCell ref="C119:D119"/>
    <mergeCell ref="C127:D127"/>
    <mergeCell ref="C161:D161"/>
    <mergeCell ref="C163:D163"/>
    <mergeCell ref="C82:D82"/>
    <mergeCell ref="C93:D93"/>
    <mergeCell ref="C122:D122"/>
    <mergeCell ref="C124:D124"/>
    <mergeCell ref="C128:D128"/>
    <mergeCell ref="C158:D158"/>
    <mergeCell ref="C168:D168"/>
    <mergeCell ref="C173:D173"/>
    <mergeCell ref="C130:D130"/>
    <mergeCell ref="C117:D117"/>
    <mergeCell ref="C164:D164"/>
    <mergeCell ref="C165:D165"/>
    <mergeCell ref="C177:D177"/>
    <mergeCell ref="C129:D129"/>
    <mergeCell ref="C131:D131"/>
    <mergeCell ref="C125:D125"/>
    <mergeCell ref="C137:D137"/>
    <mergeCell ref="C126:D126"/>
    <mergeCell ref="C144:D144"/>
    <mergeCell ref="C145:D145"/>
    <mergeCell ref="C146:D146"/>
    <mergeCell ref="C147:D147"/>
    <mergeCell ref="C148:D148"/>
    <mergeCell ref="C149:D149"/>
    <mergeCell ref="C152:D152"/>
    <mergeCell ref="C167:D167"/>
    <mergeCell ref="C166:D166"/>
    <mergeCell ref="C162:D162"/>
    <mergeCell ref="C175:D175"/>
    <mergeCell ref="C176:D176"/>
    <mergeCell ref="C159:D159"/>
    <mergeCell ref="C160:D160"/>
    <mergeCell ref="C12:D12"/>
    <mergeCell ref="C22:D22"/>
    <mergeCell ref="C23:D23"/>
    <mergeCell ref="C10:D10"/>
    <mergeCell ref="C39:D39"/>
    <mergeCell ref="C27:D27"/>
    <mergeCell ref="C25:D25"/>
    <mergeCell ref="C14:D14"/>
    <mergeCell ref="C13:D13"/>
    <mergeCell ref="C18:D18"/>
    <mergeCell ref="C21:D21"/>
    <mergeCell ref="C16:D16"/>
    <mergeCell ref="C37:D37"/>
    <mergeCell ref="C36:D36"/>
    <mergeCell ref="C24:D24"/>
    <mergeCell ref="C49:D49"/>
    <mergeCell ref="C26:D26"/>
    <mergeCell ref="C29:D29"/>
    <mergeCell ref="C55:D55"/>
    <mergeCell ref="C56:D56"/>
    <mergeCell ref="C28:D28"/>
    <mergeCell ref="C32:D32"/>
    <mergeCell ref="C33:D33"/>
    <mergeCell ref="C92:D92"/>
    <mergeCell ref="C30:D30"/>
    <mergeCell ref="C57:D57"/>
    <mergeCell ref="C60:D60"/>
    <mergeCell ref="C31:D31"/>
    <mergeCell ref="C71:D71"/>
    <mergeCell ref="C72:D72"/>
    <mergeCell ref="C43:D43"/>
    <mergeCell ref="C90:D90"/>
    <mergeCell ref="C68:D68"/>
    <mergeCell ref="C83:D83"/>
    <mergeCell ref="C84:D84"/>
    <mergeCell ref="C78:D78"/>
    <mergeCell ref="C77:D77"/>
    <mergeCell ref="C59:D59"/>
    <mergeCell ref="C51:D51"/>
    <mergeCell ref="C62:D62"/>
    <mergeCell ref="C88:D88"/>
    <mergeCell ref="C89:D89"/>
    <mergeCell ref="C64:D64"/>
    <mergeCell ref="C115:D115"/>
    <mergeCell ref="C63:D63"/>
    <mergeCell ref="C54:D54"/>
    <mergeCell ref="C52:D52"/>
    <mergeCell ref="C101:D101"/>
    <mergeCell ref="C65:D65"/>
    <mergeCell ref="C85:D85"/>
    <mergeCell ref="C86:D86"/>
    <mergeCell ref="C87:D87"/>
    <mergeCell ref="C100:D100"/>
    <mergeCell ref="C96:D96"/>
    <mergeCell ref="C70:D70"/>
    <mergeCell ref="C99:D99"/>
    <mergeCell ref="C97:D97"/>
    <mergeCell ref="C108:D108"/>
    <mergeCell ref="C112:D112"/>
    <mergeCell ref="C106:D106"/>
    <mergeCell ref="C107:D107"/>
    <mergeCell ref="C193:D193"/>
    <mergeCell ref="C121:D121"/>
    <mergeCell ref="C47:D47"/>
    <mergeCell ref="C80:D80"/>
    <mergeCell ref="C81:D81"/>
    <mergeCell ref="C103:D103"/>
    <mergeCell ref="C94:D94"/>
    <mergeCell ref="C120:D120"/>
    <mergeCell ref="C105:D105"/>
    <mergeCell ref="C109:D109"/>
    <mergeCell ref="C110:D110"/>
    <mergeCell ref="C111:D111"/>
    <mergeCell ref="C113:D113"/>
    <mergeCell ref="C114:D114"/>
    <mergeCell ref="C118:D118"/>
    <mergeCell ref="C104:D104"/>
    <mergeCell ref="C91:D91"/>
    <mergeCell ref="C66:D66"/>
    <mergeCell ref="C50:D50"/>
    <mergeCell ref="C58:D58"/>
    <mergeCell ref="C73:D73"/>
    <mergeCell ref="C76:D76"/>
    <mergeCell ref="C75:D75"/>
    <mergeCell ref="C61:D61"/>
    <mergeCell ref="C133:D133"/>
    <mergeCell ref="C135:D135"/>
    <mergeCell ref="C136:D136"/>
    <mergeCell ref="C138:D138"/>
    <mergeCell ref="C140:D140"/>
    <mergeCell ref="C141:D141"/>
    <mergeCell ref="C142:D142"/>
    <mergeCell ref="C143:D143"/>
    <mergeCell ref="C192:D192"/>
    <mergeCell ref="C134:D134"/>
    <mergeCell ref="C191:D191"/>
    <mergeCell ref="C189:D189"/>
    <mergeCell ref="C190:D190"/>
    <mergeCell ref="C188:D188"/>
    <mergeCell ref="C185:D185"/>
    <mergeCell ref="C187:D187"/>
    <mergeCell ref="C186:D186"/>
    <mergeCell ref="C181:D181"/>
    <mergeCell ref="C184:D184"/>
    <mergeCell ref="C183:D183"/>
    <mergeCell ref="C182:D182"/>
    <mergeCell ref="C180:D180"/>
    <mergeCell ref="C178:D178"/>
    <mergeCell ref="C172:D172"/>
    <mergeCell ref="C153:D153"/>
    <mergeCell ref="C154:D154"/>
    <mergeCell ref="C155:D155"/>
    <mergeCell ref="C156:D156"/>
    <mergeCell ref="C157:D157"/>
    <mergeCell ref="C150:D150"/>
    <mergeCell ref="C151:D151"/>
    <mergeCell ref="C169:D169"/>
    <mergeCell ref="C171:D171"/>
    <mergeCell ref="C170:D170"/>
  </mergeCells>
  <phoneticPr fontId="18" type="noConversion"/>
  <pageMargins left="1.1023622047244095" right="0.59055118110236227" top="0.35433070866141736" bottom="0.31496062992125984" header="0.19685039370078741" footer="0.27559055118110237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4 - раздел, подраздел</vt:lpstr>
      <vt:lpstr>прил 6 - КЦСР</vt:lpstr>
      <vt:lpstr>прил 8 - ведомственная </vt:lpstr>
      <vt:lpstr>'прил 4 - раздел, подраздел'!Область_печати</vt:lpstr>
      <vt:lpstr>'прил 6 - КЦСР'!Область_печати</vt:lpstr>
      <vt:lpstr>'прил 8 - ведомственная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</dc:creator>
  <cp:lastModifiedBy>Admin</cp:lastModifiedBy>
  <cp:lastPrinted>2024-11-11T10:27:06Z</cp:lastPrinted>
  <dcterms:created xsi:type="dcterms:W3CDTF">2009-01-20T06:03:10Z</dcterms:created>
  <dcterms:modified xsi:type="dcterms:W3CDTF">2024-11-15T04:20:59Z</dcterms:modified>
</cp:coreProperties>
</file>