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0" yWindow="0" windowWidth="24240" windowHeight="11835" tabRatio="756"/>
  </bookViews>
  <sheets>
    <sheet name="прил 4 - раздел, подраздел" sheetId="14" r:id="rId1"/>
    <sheet name="прил 6 - КЦСР" sheetId="13" r:id="rId2"/>
    <sheet name="прил 8 - ведомственная " sheetId="12" r:id="rId3"/>
  </sheets>
  <definedNames>
    <definedName name="_xlnm.Print_Area" localSheetId="0">'прил 4 - раздел, подраздел'!$A$1:$E$44</definedName>
    <definedName name="_xlnm.Print_Area" localSheetId="1">'прил 6 - КЦСР'!$A$1:$F$228</definedName>
    <definedName name="_xlnm.Print_Area" localSheetId="2">'прил 8 - ведомственная '!$A$1:$H$194</definedName>
  </definedNames>
  <calcPr calcId="124519" refMode="R1C1"/>
</workbook>
</file>

<file path=xl/calcChain.xml><?xml version="1.0" encoding="utf-8"?>
<calcChain xmlns="http://schemas.openxmlformats.org/spreadsheetml/2006/main">
  <c r="H78" i="12"/>
  <c r="G78"/>
  <c r="E169" i="13" s="1"/>
  <c r="E168" s="1"/>
  <c r="E167" s="1"/>
  <c r="F172"/>
  <c r="E172"/>
  <c r="F169"/>
  <c r="F168" s="1"/>
  <c r="F167" s="1"/>
  <c r="E228" l="1"/>
  <c r="E227" s="1"/>
  <c r="E226"/>
  <c r="E223"/>
  <c r="E222" s="1"/>
  <c r="E221" s="1"/>
  <c r="E219"/>
  <c r="E218" s="1"/>
  <c r="E217"/>
  <c r="E216" s="1"/>
  <c r="E215"/>
  <c r="E214" s="1"/>
  <c r="E212"/>
  <c r="E211" s="1"/>
  <c r="E210" s="1"/>
  <c r="E208"/>
  <c r="E207" s="1"/>
  <c r="E206" s="1"/>
  <c r="E205"/>
  <c r="E204" s="1"/>
  <c r="E203" s="1"/>
  <c r="E202"/>
  <c r="E201" s="1"/>
  <c r="E200"/>
  <c r="E199" s="1"/>
  <c r="E197"/>
  <c r="E196" s="1"/>
  <c r="E195" s="1"/>
  <c r="E193"/>
  <c r="E192" s="1"/>
  <c r="E191" s="1"/>
  <c r="E190"/>
  <c r="E189" s="1"/>
  <c r="E188" s="1"/>
  <c r="E187"/>
  <c r="E186" s="1"/>
  <c r="E185"/>
  <c r="E184" s="1"/>
  <c r="E182"/>
  <c r="E181" s="1"/>
  <c r="E180" s="1"/>
  <c r="E177"/>
  <c r="E176" s="1"/>
  <c r="E175" s="1"/>
  <c r="E174"/>
  <c r="E173" s="1"/>
  <c r="E171"/>
  <c r="E166"/>
  <c r="E165" s="1"/>
  <c r="E164"/>
  <c r="E163" s="1"/>
  <c r="E161"/>
  <c r="E160" s="1"/>
  <c r="E159" s="1"/>
  <c r="E158"/>
  <c r="E157" s="1"/>
  <c r="E156" s="1"/>
  <c r="E155"/>
  <c r="E154" s="1"/>
  <c r="E153" s="1"/>
  <c r="E152"/>
  <c r="E151" s="1"/>
  <c r="E150" s="1"/>
  <c r="E149"/>
  <c r="E148" s="1"/>
  <c r="E147" s="1"/>
  <c r="E145"/>
  <c r="E144" s="1"/>
  <c r="E143" s="1"/>
  <c r="E141"/>
  <c r="E140" s="1"/>
  <c r="E139"/>
  <c r="E138" s="1"/>
  <c r="E136"/>
  <c r="E134" s="1"/>
  <c r="E133"/>
  <c r="E132" s="1"/>
  <c r="E130"/>
  <c r="E129" s="1"/>
  <c r="E128" s="1"/>
  <c r="E123"/>
  <c r="E122" s="1"/>
  <c r="E121" s="1"/>
  <c r="E120"/>
  <c r="E119" s="1"/>
  <c r="E118" s="1"/>
  <c r="E116"/>
  <c r="E115" s="1"/>
  <c r="E114" s="1"/>
  <c r="E113"/>
  <c r="E112" s="1"/>
  <c r="E111" s="1"/>
  <c r="E110"/>
  <c r="E109" s="1"/>
  <c r="E108" s="1"/>
  <c r="E107"/>
  <c r="E106" s="1"/>
  <c r="E105" s="1"/>
  <c r="E104"/>
  <c r="E103" s="1"/>
  <c r="E102" s="1"/>
  <c r="E101"/>
  <c r="E100" s="1"/>
  <c r="E99" s="1"/>
  <c r="E98"/>
  <c r="E97" s="1"/>
  <c r="E96" s="1"/>
  <c r="E95"/>
  <c r="E94" s="1"/>
  <c r="E93" s="1"/>
  <c r="E92"/>
  <c r="E91" s="1"/>
  <c r="E90" s="1"/>
  <c r="E89"/>
  <c r="E88" s="1"/>
  <c r="E87" s="1"/>
  <c r="E85"/>
  <c r="E86" s="1"/>
  <c r="E84"/>
  <c r="E83" s="1"/>
  <c r="E81"/>
  <c r="E80" s="1"/>
  <c r="E79" s="1"/>
  <c r="E78"/>
  <c r="E77" s="1"/>
  <c r="E76" s="1"/>
  <c r="E75"/>
  <c r="E74" s="1"/>
  <c r="E73" s="1"/>
  <c r="E72"/>
  <c r="E71" s="1"/>
  <c r="E70" s="1"/>
  <c r="E68"/>
  <c r="E69" s="1"/>
  <c r="E67"/>
  <c r="E66" s="1"/>
  <c r="E64"/>
  <c r="E63" s="1"/>
  <c r="E62"/>
  <c r="E61" s="1"/>
  <c r="E59"/>
  <c r="E58" s="1"/>
  <c r="E57" s="1"/>
  <c r="E56"/>
  <c r="E55" s="1"/>
  <c r="E54" s="1"/>
  <c r="E53"/>
  <c r="E52" s="1"/>
  <c r="E51" s="1"/>
  <c r="E50"/>
  <c r="E49" s="1"/>
  <c r="E48" s="1"/>
  <c r="E47"/>
  <c r="E46" s="1"/>
  <c r="E45" s="1"/>
  <c r="E44"/>
  <c r="E43" s="1"/>
  <c r="E42" s="1"/>
  <c r="E41"/>
  <c r="E40" s="1"/>
  <c r="E39" s="1"/>
  <c r="E38"/>
  <c r="E37" s="1"/>
  <c r="E36"/>
  <c r="E35" s="1"/>
  <c r="E34"/>
  <c r="E33" s="1"/>
  <c r="E31"/>
  <c r="E30" s="1"/>
  <c r="E29" s="1"/>
  <c r="E28"/>
  <c r="E27" s="1"/>
  <c r="E26" s="1"/>
  <c r="E25"/>
  <c r="E24" s="1"/>
  <c r="E22"/>
  <c r="E23" s="1"/>
  <c r="E21"/>
  <c r="E20" s="1"/>
  <c r="E18"/>
  <c r="E17" s="1"/>
  <c r="E16"/>
  <c r="E15" s="1"/>
  <c r="E13"/>
  <c r="E12" s="1"/>
  <c r="E11" s="1"/>
  <c r="G193" i="12"/>
  <c r="G190" s="1"/>
  <c r="G189" s="1"/>
  <c r="G191"/>
  <c r="G187"/>
  <c r="G186" s="1"/>
  <c r="G185" s="1"/>
  <c r="G183"/>
  <c r="G182" s="1"/>
  <c r="D40" i="14" s="1"/>
  <c r="G180" i="12"/>
  <c r="G179" s="1"/>
  <c r="G176"/>
  <c r="G173"/>
  <c r="G171"/>
  <c r="G165"/>
  <c r="G164" s="1"/>
  <c r="D35" i="14" s="1"/>
  <c r="G162" i="12"/>
  <c r="G161"/>
  <c r="D33" i="14" s="1"/>
  <c r="G156" i="12"/>
  <c r="G154"/>
  <c r="G150"/>
  <c r="G148"/>
  <c r="G145"/>
  <c r="G143"/>
  <c r="G140"/>
  <c r="G138"/>
  <c r="G135"/>
  <c r="G133"/>
  <c r="G127"/>
  <c r="G125"/>
  <c r="G123"/>
  <c r="G120"/>
  <c r="G118"/>
  <c r="G116"/>
  <c r="G114"/>
  <c r="G112"/>
  <c r="G110"/>
  <c r="G107"/>
  <c r="G103"/>
  <c r="G100"/>
  <c r="G97"/>
  <c r="G95"/>
  <c r="G92"/>
  <c r="G90"/>
  <c r="G88"/>
  <c r="G86"/>
  <c r="G84"/>
  <c r="G81"/>
  <c r="G75"/>
  <c r="G71"/>
  <c r="G70" s="1"/>
  <c r="D25" i="14" s="1"/>
  <c r="G67" i="12"/>
  <c r="G65"/>
  <c r="G62"/>
  <c r="G60"/>
  <c r="G58"/>
  <c r="E127" i="13" s="1"/>
  <c r="E126" s="1"/>
  <c r="E125" s="1"/>
  <c r="G53" i="12"/>
  <c r="G52" s="1"/>
  <c r="G51" s="1"/>
  <c r="G50" s="1"/>
  <c r="G49" s="1"/>
  <c r="D21" i="14" s="1"/>
  <c r="G46" i="12"/>
  <c r="G45" s="1"/>
  <c r="D19" i="14" s="1"/>
  <c r="G43" i="12"/>
  <c r="G41"/>
  <c r="G38"/>
  <c r="G37" s="1"/>
  <c r="D17" i="14" s="1"/>
  <c r="G34" i="12"/>
  <c r="G30"/>
  <c r="G28"/>
  <c r="G25"/>
  <c r="G24" s="1"/>
  <c r="D14" i="14" s="1"/>
  <c r="G20" i="12"/>
  <c r="G19" s="1"/>
  <c r="G16"/>
  <c r="G15"/>
  <c r="D12" i="14" s="1"/>
  <c r="G13" i="12"/>
  <c r="G12" s="1"/>
  <c r="D11" i="14" s="1"/>
  <c r="H81" i="12"/>
  <c r="F139" i="13"/>
  <c r="F138" s="1"/>
  <c r="F145"/>
  <c r="F144" s="1"/>
  <c r="F143" s="1"/>
  <c r="F223"/>
  <c r="F222" s="1"/>
  <c r="F221" s="1"/>
  <c r="F226"/>
  <c r="F225" s="1"/>
  <c r="F228"/>
  <c r="F227" s="1"/>
  <c r="F219"/>
  <c r="F218" s="1"/>
  <c r="F217"/>
  <c r="F216" s="1"/>
  <c r="F215"/>
  <c r="F214" s="1"/>
  <c r="F212"/>
  <c r="F211" s="1"/>
  <c r="F210" s="1"/>
  <c r="F208"/>
  <c r="F207" s="1"/>
  <c r="F206" s="1"/>
  <c r="F205"/>
  <c r="F204" s="1"/>
  <c r="F203" s="1"/>
  <c r="F202"/>
  <c r="F201" s="1"/>
  <c r="F200"/>
  <c r="F199" s="1"/>
  <c r="F197"/>
  <c r="F196" s="1"/>
  <c r="F195" s="1"/>
  <c r="F193"/>
  <c r="F192" s="1"/>
  <c r="F191" s="1"/>
  <c r="F190"/>
  <c r="F189" s="1"/>
  <c r="F188" s="1"/>
  <c r="F187"/>
  <c r="F186" s="1"/>
  <c r="F185"/>
  <c r="F184" s="1"/>
  <c r="F182"/>
  <c r="F181" s="1"/>
  <c r="F180" s="1"/>
  <c r="F56"/>
  <c r="H171" i="12"/>
  <c r="H173"/>
  <c r="H150"/>
  <c r="H156"/>
  <c r="H154"/>
  <c r="H148"/>
  <c r="H145"/>
  <c r="H143"/>
  <c r="H133"/>
  <c r="H135"/>
  <c r="H138"/>
  <c r="H140"/>
  <c r="G153" l="1"/>
  <c r="G152" s="1"/>
  <c r="D31" i="14" s="1"/>
  <c r="E14" i="13"/>
  <c r="G40" i="12"/>
  <c r="D18" i="14" s="1"/>
  <c r="D16" s="1"/>
  <c r="G142" i="12"/>
  <c r="H170"/>
  <c r="H169" s="1"/>
  <c r="G122"/>
  <c r="D28" i="14" s="1"/>
  <c r="E60" i="13"/>
  <c r="E65"/>
  <c r="E162"/>
  <c r="E224"/>
  <c r="E220" s="1"/>
  <c r="G64" i="12"/>
  <c r="G74"/>
  <c r="D26" i="14" s="1"/>
  <c r="E82" i="13"/>
  <c r="E213"/>
  <c r="E209" s="1"/>
  <c r="D13" i="14"/>
  <c r="G178" i="12"/>
  <c r="E170" i="13"/>
  <c r="D42" i="14"/>
  <c r="D41" s="1"/>
  <c r="D32"/>
  <c r="G27" i="12"/>
  <c r="D15" i="14" s="1"/>
  <c r="G57" i="12"/>
  <c r="G132"/>
  <c r="G131" s="1"/>
  <c r="D30" i="14" s="1"/>
  <c r="G160" i="12"/>
  <c r="G170"/>
  <c r="G169" s="1"/>
  <c r="G168" s="1"/>
  <c r="G106"/>
  <c r="G80" s="1"/>
  <c r="D39" i="14"/>
  <c r="D38" s="1"/>
  <c r="D44"/>
  <c r="D43" s="1"/>
  <c r="E131" i="13"/>
  <c r="E124"/>
  <c r="E146"/>
  <c r="E142" s="1"/>
  <c r="E19"/>
  <c r="E32"/>
  <c r="E137"/>
  <c r="E183"/>
  <c r="E179" s="1"/>
  <c r="E198"/>
  <c r="E194" s="1"/>
  <c r="E225"/>
  <c r="E135"/>
  <c r="H132" i="12"/>
  <c r="H153"/>
  <c r="H152" s="1"/>
  <c r="E31" i="14" s="1"/>
  <c r="F224" i="13"/>
  <c r="F220" s="1"/>
  <c r="F183"/>
  <c r="F179" s="1"/>
  <c r="F198"/>
  <c r="F194" s="1"/>
  <c r="F213"/>
  <c r="F209" s="1"/>
  <c r="H142" i="12"/>
  <c r="D29" i="14" l="1"/>
  <c r="D22"/>
  <c r="G56" i="12"/>
  <c r="G48" s="1"/>
  <c r="G130"/>
  <c r="G129" s="1"/>
  <c r="G36"/>
  <c r="D23" i="14"/>
  <c r="D10"/>
  <c r="D27"/>
  <c r="D24" s="1"/>
  <c r="G69" i="12"/>
  <c r="G167"/>
  <c r="D37" i="14"/>
  <c r="D36" s="1"/>
  <c r="G11" i="12"/>
  <c r="H130"/>
  <c r="H129" s="1"/>
  <c r="E178" i="13"/>
  <c r="E117" s="1"/>
  <c r="E10" s="1"/>
  <c r="F178"/>
  <c r="H131" i="12"/>
  <c r="D20" i="14" l="1"/>
  <c r="D9" s="1"/>
  <c r="G10" i="12"/>
  <c r="H107"/>
  <c r="H100"/>
  <c r="H84"/>
  <c r="F68" i="13" l="1"/>
  <c r="F69" s="1"/>
  <c r="F85"/>
  <c r="F86" s="1"/>
  <c r="F64"/>
  <c r="F63" s="1"/>
  <c r="H92" i="12"/>
  <c r="H176"/>
  <c r="H168" s="1"/>
  <c r="H71"/>
  <c r="F53" i="13" l="1"/>
  <c r="F52" s="1"/>
  <c r="F51" s="1"/>
  <c r="F110" l="1"/>
  <c r="F109" s="1"/>
  <c r="F108" s="1"/>
  <c r="H193" i="12"/>
  <c r="H190" s="1"/>
  <c r="F36" i="13" l="1"/>
  <c r="F35" s="1"/>
  <c r="H30" i="12"/>
  <c r="F67" i="13" l="1"/>
  <c r="F66" s="1"/>
  <c r="F65" s="1"/>
  <c r="F177"/>
  <c r="H70" i="12"/>
  <c r="E25" i="14" s="1"/>
  <c r="F158" i="13"/>
  <c r="F157" s="1"/>
  <c r="F156" s="1"/>
  <c r="F155"/>
  <c r="F154" s="1"/>
  <c r="F153" s="1"/>
  <c r="F152"/>
  <c r="F151" s="1"/>
  <c r="F150" s="1"/>
  <c r="F149"/>
  <c r="F148" s="1"/>
  <c r="F147" s="1"/>
  <c r="F161"/>
  <c r="F160" s="1"/>
  <c r="F159" s="1"/>
  <c r="H110" i="12"/>
  <c r="H112"/>
  <c r="H114"/>
  <c r="H116"/>
  <c r="F146" i="13" l="1"/>
  <c r="F142" s="1"/>
  <c r="F92" l="1"/>
  <c r="F91" s="1"/>
  <c r="F90" s="1"/>
  <c r="F31"/>
  <c r="F30" s="1"/>
  <c r="F29" s="1"/>
  <c r="F174"/>
  <c r="F173" s="1"/>
  <c r="F164"/>
  <c r="F163" s="1"/>
  <c r="F166"/>
  <c r="F165" s="1"/>
  <c r="F141"/>
  <c r="F140" s="1"/>
  <c r="F137" s="1"/>
  <c r="F136"/>
  <c r="F134" s="1"/>
  <c r="F133"/>
  <c r="F132" s="1"/>
  <c r="F130"/>
  <c r="F129" s="1"/>
  <c r="F128" s="1"/>
  <c r="F123"/>
  <c r="F122" s="1"/>
  <c r="F121" s="1"/>
  <c r="F120"/>
  <c r="F119" s="1"/>
  <c r="F118" s="1"/>
  <c r="F107"/>
  <c r="F106" s="1"/>
  <c r="F105" s="1"/>
  <c r="F113"/>
  <c r="F112" s="1"/>
  <c r="F111" s="1"/>
  <c r="F59"/>
  <c r="F58" s="1"/>
  <c r="F57" s="1"/>
  <c r="F41"/>
  <c r="F40" s="1"/>
  <c r="F39" s="1"/>
  <c r="F104"/>
  <c r="F103" s="1"/>
  <c r="F102" s="1"/>
  <c r="F101"/>
  <c r="F100" s="1"/>
  <c r="F99" s="1"/>
  <c r="F98"/>
  <c r="F97" s="1"/>
  <c r="F96" s="1"/>
  <c r="F95"/>
  <c r="F94" s="1"/>
  <c r="F93" s="1"/>
  <c r="F89"/>
  <c r="F88" s="1"/>
  <c r="F87" s="1"/>
  <c r="F84"/>
  <c r="F83" s="1"/>
  <c r="F82" s="1"/>
  <c r="F62"/>
  <c r="F61" s="1"/>
  <c r="F60" s="1"/>
  <c r="F81"/>
  <c r="F80" s="1"/>
  <c r="F79" s="1"/>
  <c r="F78"/>
  <c r="F77" s="1"/>
  <c r="F76" s="1"/>
  <c r="F75"/>
  <c r="F74" s="1"/>
  <c r="F73" s="1"/>
  <c r="F72"/>
  <c r="F71" s="1"/>
  <c r="F70" s="1"/>
  <c r="F28"/>
  <c r="F27" s="1"/>
  <c r="F26" s="1"/>
  <c r="F47"/>
  <c r="F46" s="1"/>
  <c r="F45" s="1"/>
  <c r="F50"/>
  <c r="F49" s="1"/>
  <c r="F48" s="1"/>
  <c r="F116"/>
  <c r="F115" s="1"/>
  <c r="F114" s="1"/>
  <c r="F38"/>
  <c r="F37" s="1"/>
  <c r="F34"/>
  <c r="F33" s="1"/>
  <c r="F44"/>
  <c r="F43" s="1"/>
  <c r="F42" s="1"/>
  <c r="F25"/>
  <c r="F24" s="1"/>
  <c r="F22"/>
  <c r="F23" s="1"/>
  <c r="F21"/>
  <c r="F20" s="1"/>
  <c r="F18"/>
  <c r="F17" s="1"/>
  <c r="F16"/>
  <c r="F15" s="1"/>
  <c r="F13"/>
  <c r="F12" s="1"/>
  <c r="F11" s="1"/>
  <c r="F176"/>
  <c r="F175" s="1"/>
  <c r="F171"/>
  <c r="F55"/>
  <c r="F54" s="1"/>
  <c r="H60" i="12"/>
  <c r="H120"/>
  <c r="F19" i="13" l="1"/>
  <c r="F32"/>
  <c r="F131"/>
  <c r="F170"/>
  <c r="F162"/>
  <c r="F135"/>
  <c r="F14"/>
  <c r="H16" i="12"/>
  <c r="H187" l="1"/>
  <c r="H13" l="1"/>
  <c r="H12" s="1"/>
  <c r="E11" i="14" s="1"/>
  <c r="H15" i="12"/>
  <c r="E12" i="14" s="1"/>
  <c r="H20" i="12"/>
  <c r="H19" s="1"/>
  <c r="E13" i="14" s="1"/>
  <c r="H25" i="12"/>
  <c r="H24" s="1"/>
  <c r="E14" i="14" s="1"/>
  <c r="H28" i="12"/>
  <c r="H34"/>
  <c r="H38"/>
  <c r="H37" s="1"/>
  <c r="E17" i="14" s="1"/>
  <c r="H41" i="12"/>
  <c r="H43"/>
  <c r="H46"/>
  <c r="H45" s="1"/>
  <c r="E19" i="14" s="1"/>
  <c r="H53" i="12"/>
  <c r="H52" s="1"/>
  <c r="H51" s="1"/>
  <c r="H50" s="1"/>
  <c r="H49" s="1"/>
  <c r="E21" i="14" s="1"/>
  <c r="H58" i="12"/>
  <c r="F127" i="13" s="1"/>
  <c r="F124" s="1"/>
  <c r="H62" i="12"/>
  <c r="H65"/>
  <c r="H67"/>
  <c r="H75"/>
  <c r="H74" s="1"/>
  <c r="H86"/>
  <c r="H88"/>
  <c r="H90"/>
  <c r="H95"/>
  <c r="H118"/>
  <c r="H106" s="1"/>
  <c r="H97"/>
  <c r="H103"/>
  <c r="H123"/>
  <c r="H125"/>
  <c r="H127"/>
  <c r="H161"/>
  <c r="E33" i="14" s="1"/>
  <c r="H162" i="12"/>
  <c r="H165"/>
  <c r="H164" s="1"/>
  <c r="E35" i="14" s="1"/>
  <c r="H180" i="12"/>
  <c r="H179" s="1"/>
  <c r="E39" i="14" s="1"/>
  <c r="H183" i="12"/>
  <c r="H182" s="1"/>
  <c r="E40" i="14" s="1"/>
  <c r="H186" i="12"/>
  <c r="H191"/>
  <c r="H80" l="1"/>
  <c r="E27" i="14" s="1"/>
  <c r="F117" i="13"/>
  <c r="F10" s="1"/>
  <c r="E26" i="14"/>
  <c r="E32"/>
  <c r="H185" i="12"/>
  <c r="E42" i="14"/>
  <c r="E41" s="1"/>
  <c r="H189" i="12"/>
  <c r="E44" i="14"/>
  <c r="E43" s="1"/>
  <c r="H167" i="12"/>
  <c r="E37" i="14"/>
  <c r="E36" s="1"/>
  <c r="F126" i="13"/>
  <c r="E38" i="14"/>
  <c r="H57" i="12"/>
  <c r="H56" s="1"/>
  <c r="E22" i="14" s="1"/>
  <c r="H40" i="12"/>
  <c r="E18" i="14" s="1"/>
  <c r="E16" s="1"/>
  <c r="H27" i="12"/>
  <c r="H178"/>
  <c r="H160"/>
  <c r="H122"/>
  <c r="E28" i="14" s="1"/>
  <c r="E30"/>
  <c r="H64" i="12"/>
  <c r="E23" i="14" s="1"/>
  <c r="H69" i="12" l="1"/>
  <c r="H36"/>
  <c r="E24" i="14"/>
  <c r="E20"/>
  <c r="F125" i="13"/>
  <c r="E29" i="14"/>
  <c r="H11" i="12"/>
  <c r="E15" i="14"/>
  <c r="E10" s="1"/>
  <c r="H48" i="12"/>
  <c r="H10" l="1"/>
  <c r="E9" i="14"/>
</calcChain>
</file>

<file path=xl/sharedStrings.xml><?xml version="1.0" encoding="utf-8"?>
<sst xmlns="http://schemas.openxmlformats.org/spreadsheetml/2006/main" count="1337" uniqueCount="257">
  <si>
    <t>Коммунальное хозяйство</t>
  </si>
  <si>
    <t>Культура</t>
  </si>
  <si>
    <t>Физическая культура</t>
  </si>
  <si>
    <t>Другие вопросы в области национальной экономики</t>
  </si>
  <si>
    <t>Наименование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</si>
  <si>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</si>
  <si>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</si>
  <si>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</si>
  <si>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</si>
  <si>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НАЦИОНАЛЬНАЯ БЕЗОПАСНОСТЬ И ПРАВООХРАНИТЕЛЬНАЯ ДЕЯТЕЛЬНОСТЬ</t>
  </si>
  <si>
    <t>НАЦИОНАЛЬНАЯ ЭКОНОМИКА</t>
  </si>
  <si>
    <t>Общеэкономические вопросы</t>
  </si>
  <si>
    <t>ЖИЛИЩНО-КОММУНАЛЬНОЕ ХОЗЯЙСТВО</t>
  </si>
  <si>
    <t>КУЛЬТУРА, КИНЕМАТОГРАФИЯ</t>
  </si>
  <si>
    <t>ФИЗИЧЕСКАЯ КУЛЬТУРА И СПОРТ</t>
  </si>
  <si>
    <t>РзПР</t>
  </si>
  <si>
    <t>КЦСР</t>
  </si>
  <si>
    <t>КВСР</t>
  </si>
  <si>
    <t>Иные бюджетные ассигнования</t>
  </si>
  <si>
    <t xml:space="preserve">Организация и содержание мест захоронения </t>
  </si>
  <si>
    <t>Дорожное хозяйство (дорожные фонды)</t>
  </si>
  <si>
    <t>Закупка товаров, работ и услуг для государственных (муниципальных) нужд</t>
  </si>
  <si>
    <t>СОЦИАЛЬНАЯ ПОЛИТИКА</t>
  </si>
  <si>
    <t>Пенсионное обеспечение</t>
  </si>
  <si>
    <t>СРЕДСТВА МАССОВОЙ ИНФОРМАЦИИ</t>
  </si>
  <si>
    <t>Периодическая печать и издательства</t>
  </si>
  <si>
    <t>Другие вопросы в области средств массовой информации</t>
  </si>
  <si>
    <t>Другие общегосударственные вопросы</t>
  </si>
  <si>
    <t>КВР</t>
  </si>
  <si>
    <t>100</t>
  </si>
  <si>
    <t>200</t>
  </si>
  <si>
    <t>800</t>
  </si>
  <si>
    <t>500</t>
  </si>
  <si>
    <t>01 00</t>
  </si>
  <si>
    <t>01 02</t>
  </si>
  <si>
    <t>01 03</t>
  </si>
  <si>
    <t>01 04</t>
  </si>
  <si>
    <t>01 11</t>
  </si>
  <si>
    <t>01 13</t>
  </si>
  <si>
    <t>03 00</t>
  </si>
  <si>
    <t>03 09</t>
  </si>
  <si>
    <t>03 10</t>
  </si>
  <si>
    <t>03 14</t>
  </si>
  <si>
    <t>04 00</t>
  </si>
  <si>
    <t>04 01</t>
  </si>
  <si>
    <t>04 09</t>
  </si>
  <si>
    <t>04 12</t>
  </si>
  <si>
    <t>05 00</t>
  </si>
  <si>
    <t>05 02</t>
  </si>
  <si>
    <t>05 03</t>
  </si>
  <si>
    <t>08 00</t>
  </si>
  <si>
    <t>08 01</t>
  </si>
  <si>
    <t>08 04</t>
  </si>
  <si>
    <t>10 01</t>
  </si>
  <si>
    <t>11 01</t>
  </si>
  <si>
    <t>12 00</t>
  </si>
  <si>
    <t>12 02</t>
  </si>
  <si>
    <t>12 04</t>
  </si>
  <si>
    <t>14 03</t>
  </si>
  <si>
    <t>Другие вопросы в области жилищно-коммунального хозяйства</t>
  </si>
  <si>
    <t>05 05</t>
  </si>
  <si>
    <t>14 00</t>
  </si>
  <si>
    <t>МЕЖБЮДЖЕТНЫЕ ТРАНСФЕРТЫ ОБЩЕГО ХАРАКТЕРА БЮДЖЕТАМ БЮДЖЕТНОЙ СИСТЕМЫ РОССИЙСКОЙ ФЕДЕРАЦИИ</t>
  </si>
  <si>
    <t>10 00</t>
  </si>
  <si>
    <t>(тыс. рублей)</t>
  </si>
  <si>
    <t>Благоустройство</t>
  </si>
  <si>
    <t>13 01</t>
  </si>
  <si>
    <t xml:space="preserve">Основное мероприятие "Государственное регулирование цен (тарифов) и контроля за соблюдением порядка ценообразования на территории Иркутской области" </t>
  </si>
  <si>
    <t>АДМИНИСТРАЦИЯ МАГИСТРАЛЬНИНСКОГО ГОРОДСКОГО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</si>
  <si>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</si>
  <si>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Прочие межбюджетные трансферты общего характера</t>
  </si>
  <si>
    <t>Подпрограмма "Обеспечение проведения сбалансированной и стабильной политики в области государственного регулирования цен (тарифов)"</t>
  </si>
  <si>
    <t>Функционирование высшего должностного лица субъекта Российской Федерации и муниципального образования</t>
  </si>
  <si>
    <t xml:space="preserve">Социальное обеспечение и иные выплаты населению </t>
  </si>
  <si>
    <t>11 00</t>
  </si>
  <si>
    <t>Межбюджетные трансферты</t>
  </si>
  <si>
    <t>Другие вопросы в области национальной безопасности и правоохранительной деятельности</t>
  </si>
  <si>
    <t>13 00</t>
  </si>
  <si>
    <t xml:space="preserve">Государственная программа Иркутской области "Развитие жилищно-коммунального хозяйства и повышение энергоэффективности Иркутской области" </t>
  </si>
  <si>
    <t>Осуществление отдельных областных государственных полномочий в сфере водоснабжения и водоотведения</t>
  </si>
  <si>
    <t>7950000000</t>
  </si>
  <si>
    <t>79500S2370</t>
  </si>
  <si>
    <t>79500S2971</t>
  </si>
  <si>
    <t xml:space="preserve"> к решению Думы Магистральнинского городского поселения</t>
  </si>
  <si>
    <t>795F255551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</si>
  <si>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</si>
  <si>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</si>
  <si>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"Профилактика терроризма и экстремизма в Магистральнинском муниципальном образовании на 2021-2025 годы"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</si>
  <si>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</si>
  <si>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</si>
  <si>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</si>
  <si>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Муниципальная программа
«Комплексное развитие сельских территорий муниципального образования Магистральнинского городского поселения на 2021 – 2023 годы и на период до 2025 года»</t>
  </si>
  <si>
    <t>Глава муниципального образования</t>
  </si>
  <si>
    <t>6910001010</t>
  </si>
  <si>
    <t>6910002010</t>
  </si>
  <si>
    <t>Центральный аппарат муниципального образования</t>
  </si>
  <si>
    <t>6910003010</t>
  </si>
  <si>
    <t>Резервный фонд муниципального образования</t>
  </si>
  <si>
    <t>6910010000</t>
  </si>
  <si>
    <t>Расходы на проведение геодезических и кадастровых работ</t>
  </si>
  <si>
    <t>6910004010</t>
  </si>
  <si>
    <t>Расходы на проведение оценки рыночной стоимости
муниципального имущества и земельных участков</t>
  </si>
  <si>
    <t>6910004020</t>
  </si>
  <si>
    <t>Прочие общегосударственные вопросы</t>
  </si>
  <si>
    <t>6910004030</t>
  </si>
  <si>
    <t>6990073150</t>
  </si>
  <si>
    <t>6920003000</t>
  </si>
  <si>
    <t>Мероприятия по созданию, хранению, использованию и восполнению резерва материальных ресурсов в целях гражданской обороны и для ликвидации чрезвычайных ситуаций</t>
  </si>
  <si>
    <t>6920002000</t>
  </si>
  <si>
    <t>6990073110</t>
  </si>
  <si>
    <t>Муниципальная программа"Обеспечение пожарной безопасности на территории Магистральнинского муниципального образования на 2022-2026 годы"</t>
  </si>
  <si>
    <t>7950000100</t>
  </si>
  <si>
    <t>7950000200</t>
  </si>
  <si>
    <t>7950000600</t>
  </si>
  <si>
    <t>7950000610</t>
  </si>
  <si>
    <t>7950000620</t>
  </si>
  <si>
    <t>7950000700</t>
  </si>
  <si>
    <t>7950000900</t>
  </si>
  <si>
    <t>6940001010</t>
  </si>
  <si>
    <t>Уличное освещение</t>
  </si>
  <si>
    <t>6940003010</t>
  </si>
  <si>
    <t>Озеленение</t>
  </si>
  <si>
    <t>6940003030</t>
  </si>
  <si>
    <t>6940003040</t>
  </si>
  <si>
    <t>6940003050</t>
  </si>
  <si>
    <t>Безвозмездные перечисления на возмещения затрат связанных  с оказанием услуг по уборке территорий поселений</t>
  </si>
  <si>
    <t>6940003060</t>
  </si>
  <si>
    <t xml:space="preserve">Прочие мероприятия по благоустройству городского поселения </t>
  </si>
  <si>
    <t>6940003070</t>
  </si>
  <si>
    <t>7950001200</t>
  </si>
  <si>
    <t>7950001300</t>
  </si>
  <si>
    <t>79500S2200</t>
  </si>
  <si>
    <t>79500S2870</t>
  </si>
  <si>
    <t>Cнос аварийного жилья</t>
  </si>
  <si>
    <t>6940004010</t>
  </si>
  <si>
    <t>Оплата расходов в фонд капитального ремонта за муниципальное имущество</t>
  </si>
  <si>
    <t>6940004020</t>
  </si>
  <si>
    <t>Расходы на периодическую печать</t>
  </si>
  <si>
    <t>6930009010</t>
  </si>
  <si>
    <t xml:space="preserve">Расходы на средства массовой информации </t>
  </si>
  <si>
    <t>6930009020</t>
  </si>
  <si>
    <t>Доплаты к пенсиям муниципальных служащих муниципального образования</t>
  </si>
  <si>
    <t>6950010000</t>
  </si>
  <si>
    <t>Другие вопросы в области социальной политики</t>
  </si>
  <si>
    <t>10 06</t>
  </si>
  <si>
    <t>6970000010</t>
  </si>
  <si>
    <t>Процентные платежи по муниципальному долгу муниципального образования</t>
  </si>
  <si>
    <t>6960000020</t>
  </si>
  <si>
    <t>Прочие вопросы в области жилищно-коммунального хозяйства</t>
  </si>
  <si>
    <t>7950001400</t>
  </si>
  <si>
    <t>6940004030</t>
  </si>
  <si>
    <t>Расходы  на   проведение  мероприятий, акций, месячников по санитарной очистке территории</t>
  </si>
  <si>
    <t>Безвозмездные перечисления на возмещение затрат, связанных с оказанием коммунальных  услуг по  учреждениям ,находящимся в ведении муниципального образования</t>
  </si>
  <si>
    <t>6990000000</t>
  </si>
  <si>
    <t>Субвенции на 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</si>
  <si>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Муниципальная программа Магистральнинского муниципального образования Казачинско-Ленского района Иркутской области "Развитие дорожного хозяйства" на 2022-2025 годы</t>
  </si>
  <si>
    <t>Подпрограмма "Дорожное хозяйство" на 2022-2025 годы муниципальной программы Магистральнинского муниципального образования Казачинско-Ленского района Иркутской области "Развитие дорожного хозяйства" на 2022-2025 годы</t>
  </si>
  <si>
    <t>Подпрограмма "Безопасность дорожного движения" на 2022-2025 годы муниципальной программы Магистральнинского муниципального образования Казачинско-Ленского района Иркутской области "Развитие дорожного хозяйства" на 2022-2025 годы</t>
  </si>
  <si>
    <t>Муниципальная программа "Обеспечение комплексного пространственного и территориального развития Магистральнинского городского поселенеия Казачинско-Ленского района Иркутской области" на 2023-2026 годы</t>
  </si>
  <si>
    <t>Муниципальная программа "Подготовка объектов коммунальной инфраструктуры, находящихся в муниципальной собственности, к отопительному сезону в 2023-2026 годах в Магистральнинском муниципальном образовании в рамках подпрограммы "Модернизация объектов коммунальной инфраструктуры Иркутской области" на 2019-2025 годы</t>
  </si>
  <si>
    <t>Муниципальная программа "Формирование современной городской среды Магистральнинского муниципального образования" на 2018-2025 годы</t>
  </si>
  <si>
    <t>Муниципальная программа «Обустройства контейнерных площадок для сбора твёрдых коммунальных отходов на территории Магистральнинского городского поселения на 2024-2028 годы»</t>
  </si>
  <si>
    <t>7950S72916</t>
  </si>
  <si>
    <t>( тыс. рублей)</t>
  </si>
  <si>
    <t>РзПр</t>
  </si>
  <si>
    <t>В С Е Г О</t>
  </si>
  <si>
    <t>Закупка товаров, работ и услуг для обеспечения государственных (муниципальных) нужд</t>
  </si>
  <si>
    <t>Организация и содержание мест захоронения</t>
  </si>
  <si>
    <t>Другие вопросы в области культуры, кинематографии</t>
  </si>
  <si>
    <t>300</t>
  </si>
  <si>
    <t>700</t>
  </si>
  <si>
    <t>Обслуживание государственного внутреннего (муниципального) долга</t>
  </si>
  <si>
    <t>Межбюджетные трансферты в бюджет муниципального района из бюджетов поселений по выполнению функций КСК</t>
  </si>
  <si>
    <t>Муниципальные программы</t>
  </si>
  <si>
    <t>Муниципальная программа «Профилактика терроризма и экстремизма в Магистральнинском муниципальном образовании на 2021-2025 годы»</t>
  </si>
  <si>
    <t>Муниципальная программа "Обеспечение комплексного пространственного и территориального развития Магистральнинского городского поселения Казачинско-Ленского района Иркутской области» на 2023 - 2026 годы»</t>
  </si>
  <si>
    <t>Муниципальная программа "Формирование современной городской среды Магистральнинского муниципального образования на 2018-2025 годы"</t>
  </si>
  <si>
    <t>Муниципальная программа "Обустройство контейнерных площадок для сбора твердых коммунальных отходов на территории Магистральнинского городского поселения на 2024-2028 годы"</t>
  </si>
  <si>
    <t xml:space="preserve">   "О бюджете Магистральнинского городского поселения на 2024 год и на плановый период 2025 и 2026 годов"                                                                                                                                                         </t>
  </si>
  <si>
    <t>(тыс.рублей)</t>
  </si>
  <si>
    <t xml:space="preserve">Наименование </t>
  </si>
  <si>
    <t>Жилищное хозяйство</t>
  </si>
  <si>
    <t>05 01</t>
  </si>
  <si>
    <t>Социальное обеспечение населения</t>
  </si>
  <si>
    <t>10 03</t>
  </si>
  <si>
    <t>МЕЖБЮДЖЕТНЫЕ  ТРАНСФЕРТЫ ОБЩЕГО ХАРАКТЕРА БЮДЖЕТАМ БЮДЖЕТНОЙ СИСТЕМЫ РОССИЙСКОЙ ФЕДЕРАЦИИ</t>
  </si>
  <si>
    <t>0503</t>
  </si>
  <si>
    <t>Мероприятия по благоустройству территории поселения с участием добровольных взносов (пожертвований) граждан, организаций и предприятий</t>
  </si>
  <si>
    <t>6940003090</t>
  </si>
  <si>
    <t>Муниципальная программа "Обеспечение пожарной безопасности на территории Магистральнинского муниципального образования на 2022-2026 годы"</t>
  </si>
  <si>
    <t xml:space="preserve">Муниципальная программа «Инициативные проекты Магистральнинского городского поселения»на 2024-2026 годы. </t>
  </si>
  <si>
    <t>Реализация мероприятия перечня проектов народных инициатив</t>
  </si>
  <si>
    <t>Реализация мероприятий инициативных проектов</t>
  </si>
  <si>
    <t>7950072380</t>
  </si>
  <si>
    <t>Благоустройство парковый зоны, по адресу: Иркутская обл., Казачинско-Ленский район, пгт. Магистральный, ул. Ленина, 1</t>
  </si>
  <si>
    <t>7950172380</t>
  </si>
  <si>
    <t>Приобретение, установка и доставка спортивно-игрового оборудования «Спортик» на территории Магистральнинского городского поселения, 2 микрорайон</t>
  </si>
  <si>
    <t>7950272380</t>
  </si>
  <si>
    <t>7950372380</t>
  </si>
  <si>
    <t>7950472380</t>
  </si>
  <si>
    <t>Благоустройство общественной территории, находящейся по адресу Иркутская область, рп.Магистральный, 1 микрорайон, участок 4 П</t>
  </si>
  <si>
    <t>Благоустройство территории по адресу: Российская Федерация, Иркутская область, муниципальный район Казачинско-Ленский, городское поселение Магистральнинское, рабочий поселок Магистральный, микрорайон Северный, земельный участок 1П. 1 этап.</t>
  </si>
  <si>
    <t>Осуществление дорожной деятельности в отношении автомобильных дорог общего пользованияместного значения, входящих в транспортный каркас Иркутской области</t>
  </si>
  <si>
    <t>Мероприятия в области жилищного хозяйства муниципального образования</t>
  </si>
  <si>
    <t>6940002000</t>
  </si>
  <si>
    <t>6960000030</t>
  </si>
  <si>
    <t>Межбюджетные трансферты в бюджет муниципального района из бюджетов поселений по выполнению функций ЕДДС</t>
  </si>
  <si>
    <t>6930020000</t>
  </si>
  <si>
    <t>Подготовка стороительства крытого хоккейного корта</t>
  </si>
  <si>
    <t>Капитальные вложения в объекты государственной (муниципальной) собственности</t>
  </si>
  <si>
    <t>400</t>
  </si>
  <si>
    <t xml:space="preserve"> Иные бюджетные ассигнования</t>
  </si>
  <si>
    <t xml:space="preserve">                                                                                                   "О бюджете Магистральнинского 
городского поселения на 2025 год и 
на плановый период 2026 и 2027 годов" </t>
  </si>
  <si>
    <t xml:space="preserve">   от "___" декабря 2024 г. № _____</t>
  </si>
  <si>
    <t>7950001100</t>
  </si>
  <si>
    <t>7957000000</t>
  </si>
  <si>
    <t>7957100000</t>
  </si>
  <si>
    <t>Оплата труда с начислениями работников культуры</t>
  </si>
  <si>
    <t>Обеспечение деятельности учреждения культуры</t>
  </si>
  <si>
    <t>Укрепление материально-технической базы</t>
  </si>
  <si>
    <t>Проведение мероприятий</t>
  </si>
  <si>
    <t>7957107010</t>
  </si>
  <si>
    <t>7957107020</t>
  </si>
  <si>
    <t>7957107030</t>
  </si>
  <si>
    <t>7957107040</t>
  </si>
  <si>
    <t>Муниципальная программа  "Развитие культуры и спорта  Магистральнинского городского поселения на 2025-2027 годы"</t>
  </si>
  <si>
    <t>Организация библиотечного, библиографического и информационного обслуживания. Формирование и обеспечение сохранности библиотечного фонда</t>
  </si>
  <si>
    <t>7957200000</t>
  </si>
  <si>
    <t>7957207010</t>
  </si>
  <si>
    <t>7957207020</t>
  </si>
  <si>
    <t>7957207030</t>
  </si>
  <si>
    <t>7957207040</t>
  </si>
  <si>
    <t>Общее руководство и обеспечение хозяйственной деятельности учреждения культуры и спорта</t>
  </si>
  <si>
    <t>7957400000</t>
  </si>
  <si>
    <t>7957407030</t>
  </si>
  <si>
    <t>7957407040</t>
  </si>
  <si>
    <t>Создание условий для организации культурного досуга и отдыха населения Магистральнинского городского  поселения</t>
  </si>
  <si>
    <t>Проведение спортивных мероприятий с целью пропаганды здорового образа жизни</t>
  </si>
  <si>
    <t>7957300000</t>
  </si>
  <si>
    <t>7957307010</t>
  </si>
  <si>
    <t>7957307020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</si>
  <si>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КЛАССИФИКАЦИИ РАСХОДОВ БЮДЖЕТОВ НА 2025 ГОД</t>
  </si>
  <si>
    <t xml:space="preserve">                                                     "О бюджете Магистральнинского городского поселения на 2025 год и на плановый период 2026 и 2027 годов"                                                                                                                                                    </t>
  </si>
  <si>
    <t xml:space="preserve">   от "____"декабря 2024г. № _____</t>
  </si>
  <si>
    <t>Мероприятия по реализации перечня проектов народных инициатив</t>
  </si>
  <si>
    <t xml:space="preserve">РАСПРЕДЕЛЕНИЕ БЮДЖЕТНЫХ АССИГНОВАНИЙ ПО РАЗДЕЛАМ И ПОДРАЗДЕЛАМ КЛАССИФИКАЦИИ РАСХОДОВ БЮДЖЕТА МАГИСТРАЛЬНИНСКОГО ГОРОДСКОГО ПОСЕЛЕНИЯ НА 2025 ГОД </t>
  </si>
  <si>
    <t xml:space="preserve">   от "____"  декабря 2024г. № _____</t>
  </si>
  <si>
    <t>ВЕДОМСТВЕННАЯ СТРУКТУРА РАСХОДОВ БЮДЖЕТА МАГИСТРАЛЬНИНСКОГО ГОРОДСКОГО ПОСЕЛЕНИЯ НА 2026-2027 ГОДЫ (ПО ГЛАВНЫМ РАСПОРЯДИТЕЛЯМ СРЕДСТВ БЮДЖЕТА,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БЮДЖЕТОВ)</t>
  </si>
  <si>
    <t>2026 год</t>
  </si>
  <si>
    <t>2027 год</t>
  </si>
  <si>
    <t xml:space="preserve"> 2026 год</t>
  </si>
  <si>
    <t xml:space="preserve"> 2027 год</t>
  </si>
  <si>
    <t>Реализация мероприятий в области газификации и газоснабжения</t>
  </si>
  <si>
    <t>79500S2953</t>
  </si>
  <si>
    <t>Приложение № 5</t>
  </si>
  <si>
    <t>Приложение № 7</t>
  </si>
  <si>
    <t>Приложение № 9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</si>
</sst>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39">
    <font>
      <sz val="10"/>
      <name val="Arial Cyr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8"/>
      <name val="Times New Roman"/>
      <family val="1"/>
    </font>
    <font>
      <sz val="8"/>
      <color indexed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Arial Cyr"/>
      <charset val="204"/>
    </font>
    <font>
      <b/>
      <sz val="8"/>
      <color rgb="FF3C3C3C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5">
    <xf numFmtId="0" fontId="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7" fillId="3" borderId="0" applyNumberFormat="0" applyBorder="0" applyAlignment="0" applyProtection="0"/>
  </cellStyleXfs>
  <cellXfs count="197">
    <xf numFmtId="0" fontId="0" fillId="0" borderId="0" xfId="0"/>
    <xf numFmtId="0" fontId="23" fillId="15" borderId="0" xfId="0" applyFont="1" applyFill="1" applyAlignment="1">
      <alignment horizontal="right" wrapText="1"/>
    </xf>
    <xf numFmtId="0" fontId="19" fillId="15" borderId="10" xfId="0" applyFont="1" applyFill="1" applyBorder="1" applyAlignment="1">
      <alignment horizontal="center" vertical="center" wrapText="1"/>
    </xf>
    <xf numFmtId="0" fontId="20" fillId="15" borderId="10" xfId="0" applyFont="1" applyFill="1" applyBorder="1" applyAlignment="1">
      <alignment horizontal="center" wrapText="1"/>
    </xf>
    <xf numFmtId="0" fontId="19" fillId="15" borderId="10" xfId="0" applyFont="1" applyFill="1" applyBorder="1" applyAlignment="1">
      <alignment horizontal="center" wrapText="1"/>
    </xf>
    <xf numFmtId="0" fontId="19" fillId="15" borderId="0" xfId="0" applyFont="1" applyFill="1"/>
    <xf numFmtId="0" fontId="19" fillId="15" borderId="0" xfId="0" applyFont="1" applyFill="1" applyAlignment="1">
      <alignment horizontal="center"/>
    </xf>
    <xf numFmtId="0" fontId="20" fillId="15" borderId="0" xfId="0" applyFont="1" applyFill="1"/>
    <xf numFmtId="0" fontId="22" fillId="15" borderId="0" xfId="0" applyFont="1" applyFill="1"/>
    <xf numFmtId="0" fontId="20" fillId="15" borderId="0" xfId="0" applyFont="1" applyFill="1" applyAlignment="1">
      <alignment horizontal="center" wrapText="1"/>
    </xf>
    <xf numFmtId="0" fontId="24" fillId="15" borderId="0" xfId="0" applyFont="1" applyFill="1"/>
    <xf numFmtId="0" fontId="20" fillId="15" borderId="10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6" fillId="15" borderId="10" xfId="0" applyFont="1" applyFill="1" applyBorder="1" applyAlignment="1">
      <alignment horizontal="center"/>
    </xf>
    <xf numFmtId="0" fontId="30" fillId="15" borderId="0" xfId="0" applyFont="1" applyFill="1"/>
    <xf numFmtId="0" fontId="19" fillId="16" borderId="10" xfId="0" applyFont="1" applyFill="1" applyBorder="1" applyAlignment="1">
      <alignment horizontal="center" vertical="center" wrapText="1"/>
    </xf>
    <xf numFmtId="49" fontId="20" fillId="16" borderId="10" xfId="0" applyNumberFormat="1" applyFont="1" applyFill="1" applyBorder="1" applyAlignment="1">
      <alignment horizontal="center" vertical="center"/>
    </xf>
    <xf numFmtId="49" fontId="19" fillId="16" borderId="10" xfId="0" applyNumberFormat="1" applyFont="1" applyFill="1" applyBorder="1" applyAlignment="1">
      <alignment horizontal="center" vertical="center"/>
    </xf>
    <xf numFmtId="0" fontId="21" fillId="16" borderId="10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 wrapText="1"/>
    </xf>
    <xf numFmtId="49" fontId="19" fillId="0" borderId="10" xfId="0" applyNumberFormat="1" applyFont="1" applyBorder="1" applyAlignment="1">
      <alignment horizontal="center" vertical="center" wrapText="1"/>
    </xf>
    <xf numFmtId="49" fontId="19" fillId="16" borderId="10" xfId="0" applyNumberFormat="1" applyFont="1" applyFill="1" applyBorder="1" applyAlignment="1">
      <alignment horizontal="center" vertical="center" wrapText="1"/>
    </xf>
    <xf numFmtId="49" fontId="20" fillId="16" borderId="10" xfId="0" applyNumberFormat="1" applyFont="1" applyFill="1" applyBorder="1" applyAlignment="1">
      <alignment horizontal="center" vertical="center" wrapText="1"/>
    </xf>
    <xf numFmtId="0" fontId="20" fillId="16" borderId="10" xfId="0" applyFont="1" applyFill="1" applyBorder="1" applyAlignment="1">
      <alignment horizontal="center" vertical="center" wrapText="1"/>
    </xf>
    <xf numFmtId="165" fontId="23" fillId="16" borderId="10" xfId="0" applyNumberFormat="1" applyFont="1" applyFill="1" applyBorder="1" applyAlignment="1">
      <alignment horizontal="right" vertical="center"/>
    </xf>
    <xf numFmtId="165" fontId="24" fillId="16" borderId="10" xfId="0" applyNumberFormat="1" applyFont="1" applyFill="1" applyBorder="1" applyAlignment="1">
      <alignment horizontal="right" vertical="center"/>
    </xf>
    <xf numFmtId="165" fontId="24" fillId="16" borderId="10" xfId="0" applyNumberFormat="1" applyFont="1" applyFill="1" applyBorder="1" applyAlignment="1">
      <alignment vertical="center" wrapText="1"/>
    </xf>
    <xf numFmtId="165" fontId="23" fillId="16" borderId="10" xfId="0" applyNumberFormat="1" applyFont="1" applyFill="1" applyBorder="1" applyAlignment="1">
      <alignment vertical="center" wrapText="1"/>
    </xf>
    <xf numFmtId="165" fontId="24" fillId="16" borderId="10" xfId="0" applyNumberFormat="1" applyFont="1" applyFill="1" applyBorder="1" applyAlignment="1">
      <alignment vertical="center"/>
    </xf>
    <xf numFmtId="165" fontId="24" fillId="16" borderId="10" xfId="23" applyNumberFormat="1" applyFont="1" applyFill="1" applyBorder="1" applyAlignment="1">
      <alignment horizontal="right" vertical="center"/>
    </xf>
    <xf numFmtId="165" fontId="23" fillId="16" borderId="10" xfId="0" applyNumberFormat="1" applyFont="1" applyFill="1" applyBorder="1" applyAlignment="1">
      <alignment horizontal="right" vertical="center" wrapText="1"/>
    </xf>
    <xf numFmtId="165" fontId="23" fillId="16" borderId="10" xfId="23" applyNumberFormat="1" applyFont="1" applyFill="1" applyBorder="1" applyAlignment="1">
      <alignment vertical="center"/>
    </xf>
    <xf numFmtId="165" fontId="24" fillId="16" borderId="10" xfId="23" applyNumberFormat="1" applyFont="1" applyFill="1" applyBorder="1" applyAlignment="1">
      <alignment vertical="center"/>
    </xf>
    <xf numFmtId="49" fontId="20" fillId="16" borderId="10" xfId="0" applyNumberFormat="1" applyFont="1" applyFill="1" applyBorder="1" applyAlignment="1">
      <alignment horizontal="center" vertical="center" wrapText="1"/>
    </xf>
    <xf numFmtId="0" fontId="31" fillId="16" borderId="10" xfId="0" applyFont="1" applyFill="1" applyBorder="1" applyAlignment="1">
      <alignment horizontal="center" vertical="center" wrapText="1"/>
    </xf>
    <xf numFmtId="49" fontId="31" fillId="16" borderId="10" xfId="0" applyNumberFormat="1" applyFont="1" applyFill="1" applyBorder="1" applyAlignment="1">
      <alignment horizontal="center" vertical="center" wrapText="1"/>
    </xf>
    <xf numFmtId="165" fontId="23" fillId="16" borderId="0" xfId="0" applyNumberFormat="1" applyFont="1" applyFill="1" applyAlignment="1">
      <alignment horizontal="right" wrapText="1"/>
    </xf>
    <xf numFmtId="165" fontId="19" fillId="16" borderId="0" xfId="0" applyNumberFormat="1" applyFont="1" applyFill="1"/>
    <xf numFmtId="165" fontId="25" fillId="16" borderId="10" xfId="0" applyNumberFormat="1" applyFont="1" applyFill="1" applyBorder="1"/>
    <xf numFmtId="49" fontId="19" fillId="16" borderId="10" xfId="0" applyNumberFormat="1" applyFont="1" applyFill="1" applyBorder="1" applyAlignment="1">
      <alignment horizontal="center" vertical="center" wrapText="1"/>
    </xf>
    <xf numFmtId="49" fontId="20" fillId="16" borderId="10" xfId="0" applyNumberFormat="1" applyFont="1" applyFill="1" applyBorder="1" applyAlignment="1">
      <alignment horizontal="center" vertical="center" wrapText="1"/>
    </xf>
    <xf numFmtId="0" fontId="20" fillId="16" borderId="10" xfId="0" applyFont="1" applyFill="1" applyBorder="1" applyAlignment="1">
      <alignment horizontal="center" vertical="center" wrapText="1"/>
    </xf>
    <xf numFmtId="49" fontId="19" fillId="16" borderId="10" xfId="0" applyNumberFormat="1" applyFont="1" applyFill="1" applyBorder="1" applyAlignment="1">
      <alignment horizontal="center" vertical="center" wrapText="1"/>
    </xf>
    <xf numFmtId="49" fontId="20" fillId="16" borderId="10" xfId="0" applyNumberFormat="1" applyFont="1" applyFill="1" applyBorder="1" applyAlignment="1">
      <alignment horizontal="center" vertical="center" wrapText="1"/>
    </xf>
    <xf numFmtId="0" fontId="20" fillId="16" borderId="10" xfId="0" applyFont="1" applyFill="1" applyBorder="1" applyAlignment="1">
      <alignment horizontal="center" vertical="center" wrapText="1"/>
    </xf>
    <xf numFmtId="3" fontId="20" fillId="15" borderId="10" xfId="0" applyNumberFormat="1" applyFont="1" applyFill="1" applyBorder="1" applyAlignment="1">
      <alignment horizontal="center" vertical="center" wrapText="1"/>
    </xf>
    <xf numFmtId="49" fontId="19" fillId="16" borderId="10" xfId="0" applyNumberFormat="1" applyFont="1" applyFill="1" applyBorder="1" applyAlignment="1">
      <alignment horizontal="center" vertical="center" wrapText="1"/>
    </xf>
    <xf numFmtId="49" fontId="20" fillId="16" borderId="10" xfId="0" applyNumberFormat="1" applyFont="1" applyFill="1" applyBorder="1" applyAlignment="1">
      <alignment horizontal="center" vertical="center" wrapText="1"/>
    </xf>
    <xf numFmtId="0" fontId="20" fillId="16" borderId="10" xfId="0" applyFont="1" applyFill="1" applyBorder="1" applyAlignment="1">
      <alignment horizontal="center" vertical="center" wrapText="1"/>
    </xf>
    <xf numFmtId="0" fontId="33" fillId="15" borderId="0" xfId="0" applyFont="1" applyFill="1" applyAlignment="1">
      <alignment horizontal="right" vertical="center" wrapText="1"/>
    </xf>
    <xf numFmtId="0" fontId="20" fillId="15" borderId="0" xfId="0" applyFont="1" applyFill="1" applyAlignment="1">
      <alignment horizontal="right" wrapText="1"/>
    </xf>
    <xf numFmtId="0" fontId="20" fillId="16" borderId="0" xfId="0" applyFont="1" applyFill="1" applyAlignment="1">
      <alignment horizontal="right" wrapText="1"/>
    </xf>
    <xf numFmtId="0" fontId="19" fillId="15" borderId="0" xfId="0" applyFont="1" applyFill="1" applyBorder="1" applyAlignment="1">
      <alignment horizontal="right" vertical="center" wrapText="1"/>
    </xf>
    <xf numFmtId="0" fontId="19" fillId="16" borderId="0" xfId="0" applyFont="1" applyFill="1" applyAlignment="1">
      <alignment horizontal="right"/>
    </xf>
    <xf numFmtId="0" fontId="20" fillId="16" borderId="10" xfId="0" applyFont="1" applyFill="1" applyBorder="1" applyAlignment="1">
      <alignment horizontal="center" wrapText="1"/>
    </xf>
    <xf numFmtId="165" fontId="20" fillId="16" borderId="10" xfId="0" applyNumberFormat="1" applyFont="1" applyFill="1" applyBorder="1" applyAlignment="1">
      <alignment horizontal="center" vertical="center"/>
    </xf>
    <xf numFmtId="165" fontId="19" fillId="16" borderId="10" xfId="0" applyNumberFormat="1" applyFont="1" applyFill="1" applyBorder="1" applyAlignment="1">
      <alignment horizontal="center" vertical="center"/>
    </xf>
    <xf numFmtId="165" fontId="20" fillId="16" borderId="10" xfId="0" applyNumberFormat="1" applyFont="1" applyFill="1" applyBorder="1" applyAlignment="1">
      <alignment horizontal="center" vertical="center" wrapText="1"/>
    </xf>
    <xf numFmtId="165" fontId="19" fillId="16" borderId="10" xfId="0" applyNumberFormat="1" applyFont="1" applyFill="1" applyBorder="1" applyAlignment="1">
      <alignment horizontal="center" vertical="center" wrapText="1"/>
    </xf>
    <xf numFmtId="165" fontId="20" fillId="16" borderId="10" xfId="23" applyNumberFormat="1" applyFont="1" applyFill="1" applyBorder="1" applyAlignment="1">
      <alignment horizontal="center" vertical="center"/>
    </xf>
    <xf numFmtId="165" fontId="19" fillId="16" borderId="10" xfId="23" applyNumberFormat="1" applyFont="1" applyFill="1" applyBorder="1" applyAlignment="1">
      <alignment horizontal="center" vertical="center"/>
    </xf>
    <xf numFmtId="0" fontId="20" fillId="15" borderId="10" xfId="0" applyNumberFormat="1" applyFont="1" applyFill="1" applyBorder="1" applyAlignment="1" applyProtection="1">
      <alignment horizontal="center" vertical="center" wrapText="1"/>
    </xf>
    <xf numFmtId="49" fontId="20" fillId="16" borderId="10" xfId="0" applyNumberFormat="1" applyFont="1" applyFill="1" applyBorder="1" applyAlignment="1" applyProtection="1">
      <alignment horizontal="center" vertical="center"/>
    </xf>
    <xf numFmtId="49" fontId="19" fillId="16" borderId="10" xfId="0" applyNumberFormat="1" applyFont="1" applyFill="1" applyBorder="1" applyAlignment="1" applyProtection="1">
      <alignment horizontal="center" vertical="center"/>
    </xf>
    <xf numFmtId="0" fontId="34" fillId="16" borderId="10" xfId="0" applyFont="1" applyFill="1" applyBorder="1" applyAlignment="1">
      <alignment horizontal="center" vertical="center" wrapText="1"/>
    </xf>
    <xf numFmtId="49" fontId="19" fillId="0" borderId="10" xfId="0" applyNumberFormat="1" applyFont="1" applyFill="1" applyBorder="1" applyAlignment="1">
      <alignment horizontal="center" vertical="center" wrapText="1"/>
    </xf>
    <xf numFmtId="49" fontId="20" fillId="0" borderId="10" xfId="0" applyNumberFormat="1" applyFont="1" applyFill="1" applyBorder="1" applyAlignment="1">
      <alignment horizontal="center" vertical="center" wrapText="1"/>
    </xf>
    <xf numFmtId="0" fontId="35" fillId="15" borderId="0" xfId="0" applyFont="1" applyFill="1"/>
    <xf numFmtId="0" fontId="19" fillId="16" borderId="0" xfId="0" applyFont="1" applyFill="1" applyAlignment="1"/>
    <xf numFmtId="0" fontId="36" fillId="15" borderId="0" xfId="0" applyFont="1" applyFill="1" applyAlignment="1">
      <alignment horizontal="center"/>
    </xf>
    <xf numFmtId="0" fontId="19" fillId="0" borderId="0" xfId="0" applyFont="1" applyFill="1"/>
    <xf numFmtId="0" fontId="19" fillId="15" borderId="0" xfId="0" applyFont="1" applyFill="1" applyAlignment="1">
      <alignment horizontal="right"/>
    </xf>
    <xf numFmtId="0" fontId="23" fillId="15" borderId="10" xfId="0" applyFont="1" applyFill="1" applyBorder="1" applyAlignment="1">
      <alignment horizontal="center" vertical="center" wrapText="1"/>
    </xf>
    <xf numFmtId="0" fontId="23" fillId="15" borderId="10" xfId="0" applyFont="1" applyFill="1" applyBorder="1" applyAlignment="1">
      <alignment vertical="center" wrapText="1"/>
    </xf>
    <xf numFmtId="165" fontId="23" fillId="15" borderId="10" xfId="0" applyNumberFormat="1" applyFont="1" applyFill="1" applyBorder="1" applyAlignment="1">
      <alignment horizontal="right" vertical="center"/>
    </xf>
    <xf numFmtId="49" fontId="24" fillId="0" borderId="10" xfId="0" applyNumberFormat="1" applyFont="1" applyFill="1" applyBorder="1" applyAlignment="1">
      <alignment horizontal="justify" vertical="center" wrapText="1"/>
    </xf>
    <xf numFmtId="0" fontId="24" fillId="15" borderId="10" xfId="0" applyFont="1" applyFill="1" applyBorder="1" applyAlignment="1">
      <alignment vertical="center" wrapText="1"/>
    </xf>
    <xf numFmtId="0" fontId="24" fillId="15" borderId="10" xfId="0" applyFont="1" applyFill="1" applyBorder="1" applyAlignment="1">
      <alignment horizontal="left" vertical="center" wrapText="1"/>
    </xf>
    <xf numFmtId="0" fontId="27" fillId="15" borderId="0" xfId="0" applyFont="1" applyFill="1" applyAlignment="1">
      <alignment horizontal="center"/>
    </xf>
    <xf numFmtId="0" fontId="24" fillId="16" borderId="10" xfId="0" applyFont="1" applyFill="1" applyBorder="1" applyAlignment="1">
      <alignment horizontal="left" vertical="center" wrapText="1"/>
    </xf>
    <xf numFmtId="0" fontId="23" fillId="15" borderId="10" xfId="0" applyFont="1" applyFill="1" applyBorder="1" applyAlignment="1">
      <alignment horizontal="left" vertical="center" wrapText="1"/>
    </xf>
    <xf numFmtId="0" fontId="21" fillId="0" borderId="0" xfId="0" applyFont="1" applyFill="1"/>
    <xf numFmtId="0" fontId="24" fillId="16" borderId="10" xfId="0" applyFont="1" applyFill="1" applyBorder="1" applyAlignment="1">
      <alignment vertical="center" wrapText="1"/>
    </xf>
    <xf numFmtId="0" fontId="24" fillId="15" borderId="0" xfId="0" applyFont="1" applyFill="1" applyAlignment="1"/>
    <xf numFmtId="0" fontId="19" fillId="15" borderId="0" xfId="0" applyFont="1" applyFill="1" applyAlignment="1"/>
    <xf numFmtId="4" fontId="19" fillId="15" borderId="0" xfId="0" applyNumberFormat="1" applyFont="1" applyFill="1"/>
    <xf numFmtId="4" fontId="22" fillId="15" borderId="0" xfId="0" applyNumberFormat="1" applyFont="1" applyFill="1"/>
    <xf numFmtId="0" fontId="19" fillId="15" borderId="0" xfId="0" applyFont="1" applyFill="1" applyAlignment="1">
      <alignment wrapText="1"/>
    </xf>
    <xf numFmtId="49" fontId="19" fillId="16" borderId="10" xfId="0" applyNumberFormat="1" applyFont="1" applyFill="1" applyBorder="1" applyAlignment="1">
      <alignment horizontal="center" vertical="center" wrapText="1"/>
    </xf>
    <xf numFmtId="49" fontId="19" fillId="16" borderId="10" xfId="0" applyNumberFormat="1" applyFont="1" applyFill="1" applyBorder="1" applyAlignment="1">
      <alignment horizontal="center" vertical="center" wrapText="1"/>
    </xf>
    <xf numFmtId="49" fontId="20" fillId="16" borderId="10" xfId="0" applyNumberFormat="1" applyFont="1" applyFill="1" applyBorder="1" applyAlignment="1">
      <alignment horizontal="center" vertical="center" wrapText="1"/>
    </xf>
    <xf numFmtId="0" fontId="20" fillId="16" borderId="1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165" fontId="23" fillId="16" borderId="10" xfId="0" applyNumberFormat="1" applyFont="1" applyFill="1" applyBorder="1" applyAlignment="1">
      <alignment horizontal="center" vertical="center" wrapText="1"/>
    </xf>
    <xf numFmtId="165" fontId="24" fillId="0" borderId="10" xfId="0" applyNumberFormat="1" applyFont="1" applyFill="1" applyBorder="1" applyAlignment="1">
      <alignment horizontal="center" vertical="center" wrapText="1"/>
    </xf>
    <xf numFmtId="4" fontId="31" fillId="16" borderId="10" xfId="0" applyNumberFormat="1" applyFont="1" applyFill="1" applyBorder="1" applyAlignment="1" applyProtection="1">
      <alignment horizontal="left" vertical="center" wrapText="1" shrinkToFit="1"/>
    </xf>
    <xf numFmtId="49" fontId="19" fillId="16" borderId="10" xfId="0" applyNumberFormat="1" applyFont="1" applyFill="1" applyBorder="1" applyAlignment="1">
      <alignment horizontal="center" vertical="center" wrapText="1"/>
    </xf>
    <xf numFmtId="49" fontId="20" fillId="16" borderId="10" xfId="0" applyNumberFormat="1" applyFont="1" applyFill="1" applyBorder="1" applyAlignment="1">
      <alignment horizontal="center" vertical="center" wrapText="1"/>
    </xf>
    <xf numFmtId="0" fontId="27" fillId="15" borderId="0" xfId="0" applyFont="1" applyFill="1" applyAlignment="1">
      <alignment horizontal="right"/>
    </xf>
    <xf numFmtId="49" fontId="19" fillId="16" borderId="10" xfId="0" applyNumberFormat="1" applyFont="1" applyFill="1" applyBorder="1" applyAlignment="1">
      <alignment horizontal="center" vertical="center" wrapText="1"/>
    </xf>
    <xf numFmtId="0" fontId="20" fillId="16" borderId="10" xfId="0" applyFont="1" applyFill="1" applyBorder="1" applyAlignment="1">
      <alignment horizontal="center" vertical="center" wrapText="1"/>
    </xf>
    <xf numFmtId="49" fontId="19" fillId="16" borderId="10" xfId="0" applyNumberFormat="1" applyFont="1" applyFill="1" applyBorder="1" applyAlignment="1">
      <alignment horizontal="center" vertical="center" wrapText="1"/>
    </xf>
    <xf numFmtId="49" fontId="19" fillId="16" borderId="10" xfId="0" applyNumberFormat="1" applyFont="1" applyFill="1" applyBorder="1" applyAlignment="1">
      <alignment horizontal="center" vertical="center" wrapText="1"/>
    </xf>
    <xf numFmtId="49" fontId="19" fillId="16" borderId="10" xfId="0" applyNumberFormat="1" applyFont="1" applyFill="1" applyBorder="1" applyAlignment="1">
      <alignment horizontal="center" vertical="center" wrapText="1"/>
    </xf>
    <xf numFmtId="49" fontId="20" fillId="16" borderId="10" xfId="0" applyNumberFormat="1" applyFont="1" applyFill="1" applyBorder="1" applyAlignment="1">
      <alignment horizontal="center" vertical="center" wrapText="1"/>
    </xf>
    <xf numFmtId="0" fontId="20" fillId="16" borderId="10" xfId="0" applyFont="1" applyFill="1" applyBorder="1" applyAlignment="1">
      <alignment horizontal="center" vertical="center" wrapText="1"/>
    </xf>
    <xf numFmtId="49" fontId="19" fillId="16" borderId="10" xfId="0" applyNumberFormat="1" applyFont="1" applyFill="1" applyBorder="1" applyAlignment="1">
      <alignment horizontal="center" vertical="center" wrapText="1"/>
    </xf>
    <xf numFmtId="49" fontId="20" fillId="16" borderId="10" xfId="0" applyNumberFormat="1" applyFont="1" applyFill="1" applyBorder="1" applyAlignment="1">
      <alignment horizontal="center" vertical="center" wrapText="1"/>
    </xf>
    <xf numFmtId="0" fontId="20" fillId="16" borderId="10" xfId="0" applyFont="1" applyFill="1" applyBorder="1" applyAlignment="1">
      <alignment horizontal="center" vertical="center" wrapText="1"/>
    </xf>
    <xf numFmtId="49" fontId="20" fillId="16" borderId="10" xfId="0" applyNumberFormat="1" applyFont="1" applyFill="1" applyBorder="1" applyAlignment="1">
      <alignment horizontal="center" vertical="center" wrapText="1"/>
    </xf>
    <xf numFmtId="49" fontId="19" fillId="16" borderId="10" xfId="0" applyNumberFormat="1" applyFont="1" applyFill="1" applyBorder="1" applyAlignment="1">
      <alignment horizontal="center" vertical="center" wrapText="1"/>
    </xf>
    <xf numFmtId="49" fontId="19" fillId="16" borderId="10" xfId="0" applyNumberFormat="1" applyFont="1" applyFill="1" applyBorder="1" applyAlignment="1">
      <alignment horizontal="center" vertical="center" wrapText="1"/>
    </xf>
    <xf numFmtId="49" fontId="20" fillId="16" borderId="10" xfId="0" applyNumberFormat="1" applyFont="1" applyFill="1" applyBorder="1" applyAlignment="1">
      <alignment horizontal="center" vertical="center" wrapText="1"/>
    </xf>
    <xf numFmtId="49" fontId="19" fillId="16" borderId="10" xfId="0" applyNumberFormat="1" applyFont="1" applyFill="1" applyBorder="1" applyAlignment="1">
      <alignment horizontal="center" vertical="center" wrapText="1"/>
    </xf>
    <xf numFmtId="0" fontId="20" fillId="16" borderId="10" xfId="0" applyFont="1" applyFill="1" applyBorder="1" applyAlignment="1">
      <alignment horizontal="center" vertical="center" wrapText="1"/>
    </xf>
    <xf numFmtId="49" fontId="25" fillId="16" borderId="10" xfId="0" applyNumberFormat="1" applyFont="1" applyFill="1" applyBorder="1" applyAlignment="1">
      <alignment horizontal="center" vertical="center" wrapText="1"/>
    </xf>
    <xf numFmtId="0" fontId="19" fillId="15" borderId="10" xfId="0" applyFont="1" applyFill="1" applyBorder="1" applyAlignment="1">
      <alignment horizontal="center"/>
    </xf>
    <xf numFmtId="0" fontId="20" fillId="0" borderId="0" xfId="0" applyFont="1" applyAlignment="1">
      <alignment horizontal="center" wrapText="1"/>
    </xf>
    <xf numFmtId="165" fontId="23" fillId="16" borderId="10" xfId="0" applyNumberFormat="1" applyFont="1" applyFill="1" applyBorder="1" applyAlignment="1">
      <alignment horizontal="right"/>
    </xf>
    <xf numFmtId="165" fontId="24" fillId="16" borderId="10" xfId="0" applyNumberFormat="1" applyFont="1" applyFill="1" applyBorder="1" applyAlignment="1">
      <alignment horizontal="right" vertical="center" wrapText="1"/>
    </xf>
    <xf numFmtId="165" fontId="24" fillId="16" borderId="10" xfId="23" applyNumberFormat="1" applyFont="1" applyFill="1" applyBorder="1" applyAlignment="1">
      <alignment horizontal="right"/>
    </xf>
    <xf numFmtId="165" fontId="23" fillId="16" borderId="10" xfId="23" applyNumberFormat="1" applyFont="1" applyFill="1" applyBorder="1" applyAlignment="1">
      <alignment horizontal="right" vertical="center"/>
    </xf>
    <xf numFmtId="165" fontId="24" fillId="0" borderId="10" xfId="0" applyNumberFormat="1" applyFont="1" applyFill="1" applyBorder="1" applyAlignment="1">
      <alignment horizontal="right" vertical="center" wrapText="1"/>
    </xf>
    <xf numFmtId="165" fontId="32" fillId="16" borderId="10" xfId="0" applyNumberFormat="1" applyFont="1" applyFill="1" applyBorder="1" applyAlignment="1">
      <alignment horizontal="right" vertical="center" wrapText="1"/>
    </xf>
    <xf numFmtId="165" fontId="23" fillId="0" borderId="10" xfId="0" applyNumberFormat="1" applyFont="1" applyFill="1" applyBorder="1" applyAlignment="1">
      <alignment horizontal="right" vertical="center" wrapText="1"/>
    </xf>
    <xf numFmtId="165" fontId="20" fillId="16" borderId="10" xfId="23" applyNumberFormat="1" applyFont="1" applyFill="1" applyBorder="1" applyAlignment="1">
      <alignment horizontal="right" vertical="center"/>
    </xf>
    <xf numFmtId="165" fontId="19" fillId="16" borderId="10" xfId="23" applyNumberFormat="1" applyFont="1" applyFill="1" applyBorder="1" applyAlignment="1">
      <alignment horizontal="right" vertical="center"/>
    </xf>
    <xf numFmtId="165" fontId="20" fillId="0" borderId="10" xfId="23" applyNumberFormat="1" applyFont="1" applyFill="1" applyBorder="1" applyAlignment="1">
      <alignment horizontal="center" vertical="center"/>
    </xf>
    <xf numFmtId="165" fontId="19" fillId="0" borderId="10" xfId="23" applyNumberFormat="1" applyFont="1" applyFill="1" applyBorder="1" applyAlignment="1">
      <alignment horizontal="center" vertical="center"/>
    </xf>
    <xf numFmtId="0" fontId="19" fillId="15" borderId="10" xfId="0" applyFont="1" applyFill="1" applyBorder="1" applyAlignment="1">
      <alignment horizontal="center" vertical="center"/>
    </xf>
    <xf numFmtId="0" fontId="19" fillId="15" borderId="0" xfId="0" applyFont="1" applyFill="1" applyAlignment="1">
      <alignment horizontal="center" vertical="center"/>
    </xf>
    <xf numFmtId="0" fontId="19" fillId="16" borderId="0" xfId="0" applyFont="1" applyFill="1" applyAlignment="1">
      <alignment horizontal="center" vertical="center"/>
    </xf>
    <xf numFmtId="0" fontId="38" fillId="0" borderId="10" xfId="0" applyFont="1" applyBorder="1" applyAlignment="1">
      <alignment horizontal="center" wrapText="1"/>
    </xf>
    <xf numFmtId="0" fontId="20" fillId="15" borderId="10" xfId="0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/>
    </xf>
    <xf numFmtId="4" fontId="19" fillId="0" borderId="10" xfId="23" applyNumberFormat="1" applyFont="1" applyFill="1" applyBorder="1" applyAlignment="1">
      <alignment horizontal="center" vertical="center"/>
    </xf>
    <xf numFmtId="4" fontId="19" fillId="16" borderId="10" xfId="23" applyNumberFormat="1" applyFont="1" applyFill="1" applyBorder="1" applyAlignment="1">
      <alignment horizontal="center" vertical="center"/>
    </xf>
    <xf numFmtId="4" fontId="20" fillId="16" borderId="10" xfId="23" applyNumberFormat="1" applyFont="1" applyFill="1" applyBorder="1" applyAlignment="1">
      <alignment horizontal="center" vertical="center"/>
    </xf>
    <xf numFmtId="4" fontId="19" fillId="16" borderId="10" xfId="0" applyNumberFormat="1" applyFont="1" applyFill="1" applyBorder="1" applyAlignment="1">
      <alignment horizontal="center" vertical="center"/>
    </xf>
    <xf numFmtId="4" fontId="20" fillId="16" borderId="10" xfId="0" applyNumberFormat="1" applyFont="1" applyFill="1" applyBorder="1" applyAlignment="1">
      <alignment horizontal="center" vertical="center"/>
    </xf>
    <xf numFmtId="0" fontId="25" fillId="16" borderId="10" xfId="0" applyFont="1" applyFill="1" applyBorder="1" applyAlignment="1">
      <alignment horizontal="center" vertical="center" wrapText="1"/>
    </xf>
    <xf numFmtId="165" fontId="25" fillId="16" borderId="10" xfId="23" applyNumberFormat="1" applyFont="1" applyFill="1" applyBorder="1" applyAlignment="1">
      <alignment horizontal="center" vertical="center"/>
    </xf>
    <xf numFmtId="49" fontId="20" fillId="16" borderId="10" xfId="0" applyNumberFormat="1" applyFont="1" applyFill="1" applyBorder="1" applyAlignment="1">
      <alignment horizontal="center" vertical="center" wrapText="1"/>
    </xf>
    <xf numFmtId="0" fontId="20" fillId="16" borderId="10" xfId="0" applyFont="1" applyFill="1" applyBorder="1" applyAlignment="1">
      <alignment horizontal="center" vertical="center" wrapText="1"/>
    </xf>
    <xf numFmtId="0" fontId="19" fillId="15" borderId="0" xfId="0" applyFont="1" applyFill="1" applyBorder="1" applyAlignment="1">
      <alignment horizontal="right" vertical="center" wrapText="1"/>
    </xf>
    <xf numFmtId="0" fontId="23" fillId="15" borderId="10" xfId="0" applyFont="1" applyFill="1" applyBorder="1" applyAlignment="1">
      <alignment horizontal="center" vertical="center" wrapText="1"/>
    </xf>
    <xf numFmtId="0" fontId="27" fillId="15" borderId="0" xfId="0" applyFont="1" applyFill="1" applyAlignment="1">
      <alignment horizontal="right"/>
    </xf>
    <xf numFmtId="0" fontId="20" fillId="16" borderId="10" xfId="0" applyFont="1" applyFill="1" applyBorder="1" applyAlignment="1">
      <alignment horizontal="center" vertical="center" wrapText="1"/>
    </xf>
    <xf numFmtId="49" fontId="24" fillId="15" borderId="0" xfId="0" applyNumberFormat="1" applyFont="1" applyFill="1" applyBorder="1" applyAlignment="1"/>
    <xf numFmtId="49" fontId="19" fillId="16" borderId="10" xfId="0" applyNumberFormat="1" applyFont="1" applyFill="1" applyBorder="1" applyAlignment="1">
      <alignment horizontal="center" vertical="center" wrapText="1"/>
    </xf>
    <xf numFmtId="49" fontId="20" fillId="16" borderId="10" xfId="0" applyNumberFormat="1" applyFont="1" applyFill="1" applyBorder="1" applyAlignment="1">
      <alignment horizontal="center" vertical="center" wrapText="1"/>
    </xf>
    <xf numFmtId="0" fontId="20" fillId="16" borderId="1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165" fontId="24" fillId="0" borderId="10" xfId="23" applyNumberFormat="1" applyFont="1" applyFill="1" applyBorder="1" applyAlignment="1">
      <alignment horizontal="right" vertical="center"/>
    </xf>
    <xf numFmtId="0" fontId="29" fillId="0" borderId="10" xfId="0" applyFont="1" applyFill="1" applyBorder="1" applyAlignment="1">
      <alignment horizontal="center" vertical="center" wrapText="1"/>
    </xf>
    <xf numFmtId="165" fontId="23" fillId="0" borderId="10" xfId="23" applyNumberFormat="1" applyFont="1" applyFill="1" applyBorder="1" applyAlignment="1">
      <alignment horizontal="right" vertical="center"/>
    </xf>
    <xf numFmtId="165" fontId="19" fillId="0" borderId="10" xfId="0" applyNumberFormat="1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wrapText="1"/>
    </xf>
    <xf numFmtId="49" fontId="24" fillId="16" borderId="10" xfId="0" applyNumberFormat="1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36" fillId="15" borderId="0" xfId="0" applyFont="1" applyFill="1" applyAlignment="1">
      <alignment horizontal="right" wrapText="1"/>
    </xf>
    <xf numFmtId="0" fontId="33" fillId="15" borderId="0" xfId="0" applyFont="1" applyFill="1" applyAlignment="1">
      <alignment horizontal="right" vertical="center" wrapText="1"/>
    </xf>
    <xf numFmtId="0" fontId="26" fillId="15" borderId="0" xfId="0" applyFont="1" applyFill="1" applyAlignment="1">
      <alignment horizontal="center" vertical="center" wrapText="1"/>
    </xf>
    <xf numFmtId="0" fontId="19" fillId="15" borderId="0" xfId="0" applyFont="1" applyFill="1" applyBorder="1" applyAlignment="1">
      <alignment horizontal="right" vertical="center" wrapText="1"/>
    </xf>
    <xf numFmtId="0" fontId="23" fillId="15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23" fillId="15" borderId="10" xfId="0" applyNumberFormat="1" applyFont="1" applyFill="1" applyBorder="1" applyAlignment="1">
      <alignment horizontal="center" vertical="center" wrapText="1"/>
    </xf>
    <xf numFmtId="49" fontId="37" fillId="0" borderId="10" xfId="0" applyNumberFormat="1" applyFont="1" applyBorder="1" applyAlignment="1">
      <alignment horizontal="center" vertical="center" wrapText="1"/>
    </xf>
    <xf numFmtId="0" fontId="0" fillId="16" borderId="10" xfId="0" applyFont="1" applyFill="1" applyBorder="1" applyAlignment="1">
      <alignment horizontal="center" vertical="center" wrapText="1"/>
    </xf>
    <xf numFmtId="49" fontId="24" fillId="15" borderId="14" xfId="0" applyNumberFormat="1" applyFont="1" applyFill="1" applyBorder="1" applyAlignment="1"/>
    <xf numFmtId="0" fontId="27" fillId="15" borderId="0" xfId="0" applyFont="1" applyFill="1" applyAlignment="1">
      <alignment horizontal="right"/>
    </xf>
    <xf numFmtId="0" fontId="27" fillId="15" borderId="0" xfId="0" applyFont="1" applyFill="1" applyAlignment="1">
      <alignment horizontal="right" wrapText="1"/>
    </xf>
    <xf numFmtId="0" fontId="33" fillId="15" borderId="0" xfId="0" applyFont="1" applyFill="1" applyAlignment="1">
      <alignment horizontal="right" wrapText="1"/>
    </xf>
    <xf numFmtId="49" fontId="19" fillId="16" borderId="10" xfId="0" applyNumberFormat="1" applyFont="1" applyFill="1" applyBorder="1" applyAlignment="1">
      <alignment horizontal="center" vertical="center" wrapText="1"/>
    </xf>
    <xf numFmtId="49" fontId="18" fillId="16" borderId="10" xfId="0" applyNumberFormat="1" applyFont="1" applyFill="1" applyBorder="1" applyAlignment="1">
      <alignment horizontal="center" vertical="center" wrapText="1"/>
    </xf>
    <xf numFmtId="49" fontId="20" fillId="16" borderId="10" xfId="0" applyNumberFormat="1" applyFont="1" applyFill="1" applyBorder="1" applyAlignment="1">
      <alignment horizontal="center" vertical="center" wrapText="1"/>
    </xf>
    <xf numFmtId="0" fontId="0" fillId="16" borderId="10" xfId="0" applyFill="1" applyBorder="1" applyAlignment="1">
      <alignment horizontal="center" vertical="center" wrapText="1"/>
    </xf>
    <xf numFmtId="49" fontId="25" fillId="16" borderId="10" xfId="0" applyNumberFormat="1" applyFont="1" applyFill="1" applyBorder="1" applyAlignment="1">
      <alignment horizontal="center" vertical="center" wrapText="1"/>
    </xf>
    <xf numFmtId="0" fontId="19" fillId="15" borderId="12" xfId="0" applyFont="1" applyFill="1" applyBorder="1" applyAlignment="1">
      <alignment horizontal="right" vertical="center" wrapText="1"/>
    </xf>
    <xf numFmtId="0" fontId="20" fillId="16" borderId="13" xfId="0" applyFont="1" applyFill="1" applyBorder="1" applyAlignment="1">
      <alignment horizontal="center" vertical="center" wrapText="1"/>
    </xf>
    <xf numFmtId="0" fontId="20" fillId="16" borderId="11" xfId="0" applyFont="1" applyFill="1" applyBorder="1" applyAlignment="1">
      <alignment horizontal="center" vertical="center" wrapText="1"/>
    </xf>
    <xf numFmtId="49" fontId="27" fillId="16" borderId="10" xfId="0" applyNumberFormat="1" applyFont="1" applyFill="1" applyBorder="1" applyAlignment="1">
      <alignment horizontal="center" vertical="center" wrapText="1"/>
    </xf>
    <xf numFmtId="49" fontId="22" fillId="16" borderId="10" xfId="0" applyNumberFormat="1" applyFont="1" applyFill="1" applyBorder="1" applyAlignment="1">
      <alignment horizontal="center" vertical="center" wrapText="1"/>
    </xf>
    <xf numFmtId="49" fontId="19" fillId="16" borderId="13" xfId="0" applyNumberFormat="1" applyFont="1" applyFill="1" applyBorder="1" applyAlignment="1">
      <alignment horizontal="center" vertical="center" wrapText="1"/>
    </xf>
    <xf numFmtId="49" fontId="19" fillId="16" borderId="11" xfId="0" applyNumberFormat="1" applyFont="1" applyFill="1" applyBorder="1" applyAlignment="1">
      <alignment horizontal="center" vertical="center" wrapText="1"/>
    </xf>
    <xf numFmtId="0" fontId="28" fillId="16" borderId="10" xfId="0" applyFont="1" applyFill="1" applyBorder="1" applyAlignment="1">
      <alignment horizontal="center" vertical="center" wrapText="1"/>
    </xf>
    <xf numFmtId="49" fontId="20" fillId="0" borderId="10" xfId="0" applyNumberFormat="1" applyFont="1" applyFill="1" applyBorder="1" applyAlignment="1">
      <alignment horizontal="center" vertical="center" wrapText="1"/>
    </xf>
    <xf numFmtId="49" fontId="18" fillId="0" borderId="10" xfId="0" applyNumberFormat="1" applyFont="1" applyFill="1" applyBorder="1" applyAlignment="1">
      <alignment horizontal="center" vertical="center" wrapText="1"/>
    </xf>
    <xf numFmtId="0" fontId="20" fillId="16" borderId="10" xfId="0" applyFont="1" applyFill="1" applyBorder="1" applyAlignment="1">
      <alignment horizontal="center" vertical="center" wrapText="1"/>
    </xf>
    <xf numFmtId="0" fontId="18" fillId="15" borderId="10" xfId="0" applyFont="1" applyFill="1" applyBorder="1" applyAlignment="1">
      <alignment horizontal="center" vertical="center" wrapText="1"/>
    </xf>
    <xf numFmtId="49" fontId="20" fillId="16" borderId="13" xfId="0" applyNumberFormat="1" applyFont="1" applyFill="1" applyBorder="1" applyAlignment="1">
      <alignment horizontal="center" vertical="center" wrapText="1"/>
    </xf>
    <xf numFmtId="49" fontId="20" fillId="16" borderId="11" xfId="0" applyNumberFormat="1" applyFont="1" applyFill="1" applyBorder="1" applyAlignment="1">
      <alignment horizontal="center" vertical="center" wrapText="1"/>
    </xf>
    <xf numFmtId="49" fontId="19" fillId="0" borderId="10" xfId="0" applyNumberFormat="1" applyFont="1" applyFill="1" applyBorder="1" applyAlignment="1">
      <alignment horizontal="center" vertical="center" wrapText="1"/>
    </xf>
    <xf numFmtId="49" fontId="31" fillId="16" borderId="10" xfId="0" applyNumberFormat="1" applyFont="1" applyFill="1" applyBorder="1" applyAlignment="1">
      <alignment horizontal="center" vertical="center" wrapText="1"/>
    </xf>
    <xf numFmtId="49" fontId="22" fillId="0" borderId="10" xfId="0" applyNumberFormat="1" applyFont="1" applyFill="1" applyBorder="1" applyAlignment="1">
      <alignment horizontal="center" vertical="center" wrapText="1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Финансовый" xfId="23" builtinId="3"/>
    <cellStyle name="Хороший" xfId="2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5"/>
  </sheetPr>
  <dimension ref="A1:K68"/>
  <sheetViews>
    <sheetView tabSelected="1" view="pageBreakPreview" zoomScaleNormal="150" zoomScaleSheetLayoutView="100" workbookViewId="0">
      <selection activeCell="A2" sqref="A2:E2"/>
    </sheetView>
  </sheetViews>
  <sheetFormatPr defaultRowHeight="11.25"/>
  <cols>
    <col min="1" max="1" width="66.28515625" style="85" customWidth="1"/>
    <col min="2" max="3" width="4.42578125" style="5" customWidth="1"/>
    <col min="4" max="4" width="11.140625" style="5" customWidth="1"/>
    <col min="5" max="5" width="12.7109375" style="85" customWidth="1"/>
    <col min="6" max="249" width="9.140625" style="71"/>
    <col min="250" max="250" width="66.28515625" style="71" customWidth="1"/>
    <col min="251" max="252" width="4.42578125" style="71" customWidth="1"/>
    <col min="253" max="253" width="12.7109375" style="71" customWidth="1"/>
    <col min="254" max="255" width="0" style="71" hidden="1" customWidth="1"/>
    <col min="256" max="505" width="9.140625" style="71"/>
    <col min="506" max="506" width="66.28515625" style="71" customWidth="1"/>
    <col min="507" max="508" width="4.42578125" style="71" customWidth="1"/>
    <col min="509" max="509" width="12.7109375" style="71" customWidth="1"/>
    <col min="510" max="511" width="0" style="71" hidden="1" customWidth="1"/>
    <col min="512" max="761" width="9.140625" style="71"/>
    <col min="762" max="762" width="66.28515625" style="71" customWidth="1"/>
    <col min="763" max="764" width="4.42578125" style="71" customWidth="1"/>
    <col min="765" max="765" width="12.7109375" style="71" customWidth="1"/>
    <col min="766" max="767" width="0" style="71" hidden="1" customWidth="1"/>
    <col min="768" max="1017" width="9.140625" style="71"/>
    <col min="1018" max="1018" width="66.28515625" style="71" customWidth="1"/>
    <col min="1019" max="1020" width="4.42578125" style="71" customWidth="1"/>
    <col min="1021" max="1021" width="12.7109375" style="71" customWidth="1"/>
    <col min="1022" max="1023" width="0" style="71" hidden="1" customWidth="1"/>
    <col min="1024" max="1273" width="9.140625" style="71"/>
    <col min="1274" max="1274" width="66.28515625" style="71" customWidth="1"/>
    <col min="1275" max="1276" width="4.42578125" style="71" customWidth="1"/>
    <col min="1277" max="1277" width="12.7109375" style="71" customWidth="1"/>
    <col min="1278" max="1279" width="0" style="71" hidden="1" customWidth="1"/>
    <col min="1280" max="1529" width="9.140625" style="71"/>
    <col min="1530" max="1530" width="66.28515625" style="71" customWidth="1"/>
    <col min="1531" max="1532" width="4.42578125" style="71" customWidth="1"/>
    <col min="1533" max="1533" width="12.7109375" style="71" customWidth="1"/>
    <col min="1534" max="1535" width="0" style="71" hidden="1" customWidth="1"/>
    <col min="1536" max="1785" width="9.140625" style="71"/>
    <col min="1786" max="1786" width="66.28515625" style="71" customWidth="1"/>
    <col min="1787" max="1788" width="4.42578125" style="71" customWidth="1"/>
    <col min="1789" max="1789" width="12.7109375" style="71" customWidth="1"/>
    <col min="1790" max="1791" width="0" style="71" hidden="1" customWidth="1"/>
    <col min="1792" max="2041" width="9.140625" style="71"/>
    <col min="2042" max="2042" width="66.28515625" style="71" customWidth="1"/>
    <col min="2043" max="2044" width="4.42578125" style="71" customWidth="1"/>
    <col min="2045" max="2045" width="12.7109375" style="71" customWidth="1"/>
    <col min="2046" max="2047" width="0" style="71" hidden="1" customWidth="1"/>
    <col min="2048" max="2297" width="9.140625" style="71"/>
    <col min="2298" max="2298" width="66.28515625" style="71" customWidth="1"/>
    <col min="2299" max="2300" width="4.42578125" style="71" customWidth="1"/>
    <col min="2301" max="2301" width="12.7109375" style="71" customWidth="1"/>
    <col min="2302" max="2303" width="0" style="71" hidden="1" customWidth="1"/>
    <col min="2304" max="2553" width="9.140625" style="71"/>
    <col min="2554" max="2554" width="66.28515625" style="71" customWidth="1"/>
    <col min="2555" max="2556" width="4.42578125" style="71" customWidth="1"/>
    <col min="2557" max="2557" width="12.7109375" style="71" customWidth="1"/>
    <col min="2558" max="2559" width="0" style="71" hidden="1" customWidth="1"/>
    <col min="2560" max="2809" width="9.140625" style="71"/>
    <col min="2810" max="2810" width="66.28515625" style="71" customWidth="1"/>
    <col min="2811" max="2812" width="4.42578125" style="71" customWidth="1"/>
    <col min="2813" max="2813" width="12.7109375" style="71" customWidth="1"/>
    <col min="2814" max="2815" width="0" style="71" hidden="1" customWidth="1"/>
    <col min="2816" max="3065" width="9.140625" style="71"/>
    <col min="3066" max="3066" width="66.28515625" style="71" customWidth="1"/>
    <col min="3067" max="3068" width="4.42578125" style="71" customWidth="1"/>
    <col min="3069" max="3069" width="12.7109375" style="71" customWidth="1"/>
    <col min="3070" max="3071" width="0" style="71" hidden="1" customWidth="1"/>
    <col min="3072" max="3321" width="9.140625" style="71"/>
    <col min="3322" max="3322" width="66.28515625" style="71" customWidth="1"/>
    <col min="3323" max="3324" width="4.42578125" style="71" customWidth="1"/>
    <col min="3325" max="3325" width="12.7109375" style="71" customWidth="1"/>
    <col min="3326" max="3327" width="0" style="71" hidden="1" customWidth="1"/>
    <col min="3328" max="3577" width="9.140625" style="71"/>
    <col min="3578" max="3578" width="66.28515625" style="71" customWidth="1"/>
    <col min="3579" max="3580" width="4.42578125" style="71" customWidth="1"/>
    <col min="3581" max="3581" width="12.7109375" style="71" customWidth="1"/>
    <col min="3582" max="3583" width="0" style="71" hidden="1" customWidth="1"/>
    <col min="3584" max="3833" width="9.140625" style="71"/>
    <col min="3834" max="3834" width="66.28515625" style="71" customWidth="1"/>
    <col min="3835" max="3836" width="4.42578125" style="71" customWidth="1"/>
    <col min="3837" max="3837" width="12.7109375" style="71" customWidth="1"/>
    <col min="3838" max="3839" width="0" style="71" hidden="1" customWidth="1"/>
    <col min="3840" max="4089" width="9.140625" style="71"/>
    <col min="4090" max="4090" width="66.28515625" style="71" customWidth="1"/>
    <col min="4091" max="4092" width="4.42578125" style="71" customWidth="1"/>
    <col min="4093" max="4093" width="12.7109375" style="71" customWidth="1"/>
    <col min="4094" max="4095" width="0" style="71" hidden="1" customWidth="1"/>
    <col min="4096" max="4345" width="9.140625" style="71"/>
    <col min="4346" max="4346" width="66.28515625" style="71" customWidth="1"/>
    <col min="4347" max="4348" width="4.42578125" style="71" customWidth="1"/>
    <col min="4349" max="4349" width="12.7109375" style="71" customWidth="1"/>
    <col min="4350" max="4351" width="0" style="71" hidden="1" customWidth="1"/>
    <col min="4352" max="4601" width="9.140625" style="71"/>
    <col min="4602" max="4602" width="66.28515625" style="71" customWidth="1"/>
    <col min="4603" max="4604" width="4.42578125" style="71" customWidth="1"/>
    <col min="4605" max="4605" width="12.7109375" style="71" customWidth="1"/>
    <col min="4606" max="4607" width="0" style="71" hidden="1" customWidth="1"/>
    <col min="4608" max="4857" width="9.140625" style="71"/>
    <col min="4858" max="4858" width="66.28515625" style="71" customWidth="1"/>
    <col min="4859" max="4860" width="4.42578125" style="71" customWidth="1"/>
    <col min="4861" max="4861" width="12.7109375" style="71" customWidth="1"/>
    <col min="4862" max="4863" width="0" style="71" hidden="1" customWidth="1"/>
    <col min="4864" max="5113" width="9.140625" style="71"/>
    <col min="5114" max="5114" width="66.28515625" style="71" customWidth="1"/>
    <col min="5115" max="5116" width="4.42578125" style="71" customWidth="1"/>
    <col min="5117" max="5117" width="12.7109375" style="71" customWidth="1"/>
    <col min="5118" max="5119" width="0" style="71" hidden="1" customWidth="1"/>
    <col min="5120" max="5369" width="9.140625" style="71"/>
    <col min="5370" max="5370" width="66.28515625" style="71" customWidth="1"/>
    <col min="5371" max="5372" width="4.42578125" style="71" customWidth="1"/>
    <col min="5373" max="5373" width="12.7109375" style="71" customWidth="1"/>
    <col min="5374" max="5375" width="0" style="71" hidden="1" customWidth="1"/>
    <col min="5376" max="5625" width="9.140625" style="71"/>
    <col min="5626" max="5626" width="66.28515625" style="71" customWidth="1"/>
    <col min="5627" max="5628" width="4.42578125" style="71" customWidth="1"/>
    <col min="5629" max="5629" width="12.7109375" style="71" customWidth="1"/>
    <col min="5630" max="5631" width="0" style="71" hidden="1" customWidth="1"/>
    <col min="5632" max="5881" width="9.140625" style="71"/>
    <col min="5882" max="5882" width="66.28515625" style="71" customWidth="1"/>
    <col min="5883" max="5884" width="4.42578125" style="71" customWidth="1"/>
    <col min="5885" max="5885" width="12.7109375" style="71" customWidth="1"/>
    <col min="5886" max="5887" width="0" style="71" hidden="1" customWidth="1"/>
    <col min="5888" max="6137" width="9.140625" style="71"/>
    <col min="6138" max="6138" width="66.28515625" style="71" customWidth="1"/>
    <col min="6139" max="6140" width="4.42578125" style="71" customWidth="1"/>
    <col min="6141" max="6141" width="12.7109375" style="71" customWidth="1"/>
    <col min="6142" max="6143" width="0" style="71" hidden="1" customWidth="1"/>
    <col min="6144" max="6393" width="9.140625" style="71"/>
    <col min="6394" max="6394" width="66.28515625" style="71" customWidth="1"/>
    <col min="6395" max="6396" width="4.42578125" style="71" customWidth="1"/>
    <col min="6397" max="6397" width="12.7109375" style="71" customWidth="1"/>
    <col min="6398" max="6399" width="0" style="71" hidden="1" customWidth="1"/>
    <col min="6400" max="6649" width="9.140625" style="71"/>
    <col min="6650" max="6650" width="66.28515625" style="71" customWidth="1"/>
    <col min="6651" max="6652" width="4.42578125" style="71" customWidth="1"/>
    <col min="6653" max="6653" width="12.7109375" style="71" customWidth="1"/>
    <col min="6654" max="6655" width="0" style="71" hidden="1" customWidth="1"/>
    <col min="6656" max="6905" width="9.140625" style="71"/>
    <col min="6906" max="6906" width="66.28515625" style="71" customWidth="1"/>
    <col min="6907" max="6908" width="4.42578125" style="71" customWidth="1"/>
    <col min="6909" max="6909" width="12.7109375" style="71" customWidth="1"/>
    <col min="6910" max="6911" width="0" style="71" hidden="1" customWidth="1"/>
    <col min="6912" max="7161" width="9.140625" style="71"/>
    <col min="7162" max="7162" width="66.28515625" style="71" customWidth="1"/>
    <col min="7163" max="7164" width="4.42578125" style="71" customWidth="1"/>
    <col min="7165" max="7165" width="12.7109375" style="71" customWidth="1"/>
    <col min="7166" max="7167" width="0" style="71" hidden="1" customWidth="1"/>
    <col min="7168" max="7417" width="9.140625" style="71"/>
    <col min="7418" max="7418" width="66.28515625" style="71" customWidth="1"/>
    <col min="7419" max="7420" width="4.42578125" style="71" customWidth="1"/>
    <col min="7421" max="7421" width="12.7109375" style="71" customWidth="1"/>
    <col min="7422" max="7423" width="0" style="71" hidden="1" customWidth="1"/>
    <col min="7424" max="7673" width="9.140625" style="71"/>
    <col min="7674" max="7674" width="66.28515625" style="71" customWidth="1"/>
    <col min="7675" max="7676" width="4.42578125" style="71" customWidth="1"/>
    <col min="7677" max="7677" width="12.7109375" style="71" customWidth="1"/>
    <col min="7678" max="7679" width="0" style="71" hidden="1" customWidth="1"/>
    <col min="7680" max="7929" width="9.140625" style="71"/>
    <col min="7930" max="7930" width="66.28515625" style="71" customWidth="1"/>
    <col min="7931" max="7932" width="4.42578125" style="71" customWidth="1"/>
    <col min="7933" max="7933" width="12.7109375" style="71" customWidth="1"/>
    <col min="7934" max="7935" width="0" style="71" hidden="1" customWidth="1"/>
    <col min="7936" max="8185" width="9.140625" style="71"/>
    <col min="8186" max="8186" width="66.28515625" style="71" customWidth="1"/>
    <col min="8187" max="8188" width="4.42578125" style="71" customWidth="1"/>
    <col min="8189" max="8189" width="12.7109375" style="71" customWidth="1"/>
    <col min="8190" max="8191" width="0" style="71" hidden="1" customWidth="1"/>
    <col min="8192" max="8441" width="9.140625" style="71"/>
    <col min="8442" max="8442" width="66.28515625" style="71" customWidth="1"/>
    <col min="8443" max="8444" width="4.42578125" style="71" customWidth="1"/>
    <col min="8445" max="8445" width="12.7109375" style="71" customWidth="1"/>
    <col min="8446" max="8447" width="0" style="71" hidden="1" customWidth="1"/>
    <col min="8448" max="8697" width="9.140625" style="71"/>
    <col min="8698" max="8698" width="66.28515625" style="71" customWidth="1"/>
    <col min="8699" max="8700" width="4.42578125" style="71" customWidth="1"/>
    <col min="8701" max="8701" width="12.7109375" style="71" customWidth="1"/>
    <col min="8702" max="8703" width="0" style="71" hidden="1" customWidth="1"/>
    <col min="8704" max="8953" width="9.140625" style="71"/>
    <col min="8954" max="8954" width="66.28515625" style="71" customWidth="1"/>
    <col min="8955" max="8956" width="4.42578125" style="71" customWidth="1"/>
    <col min="8957" max="8957" width="12.7109375" style="71" customWidth="1"/>
    <col min="8958" max="8959" width="0" style="71" hidden="1" customWidth="1"/>
    <col min="8960" max="9209" width="9.140625" style="71"/>
    <col min="9210" max="9210" width="66.28515625" style="71" customWidth="1"/>
    <col min="9211" max="9212" width="4.42578125" style="71" customWidth="1"/>
    <col min="9213" max="9213" width="12.7109375" style="71" customWidth="1"/>
    <col min="9214" max="9215" width="0" style="71" hidden="1" customWidth="1"/>
    <col min="9216" max="9465" width="9.140625" style="71"/>
    <col min="9466" max="9466" width="66.28515625" style="71" customWidth="1"/>
    <col min="9467" max="9468" width="4.42578125" style="71" customWidth="1"/>
    <col min="9469" max="9469" width="12.7109375" style="71" customWidth="1"/>
    <col min="9470" max="9471" width="0" style="71" hidden="1" customWidth="1"/>
    <col min="9472" max="9721" width="9.140625" style="71"/>
    <col min="9722" max="9722" width="66.28515625" style="71" customWidth="1"/>
    <col min="9723" max="9724" width="4.42578125" style="71" customWidth="1"/>
    <col min="9725" max="9725" width="12.7109375" style="71" customWidth="1"/>
    <col min="9726" max="9727" width="0" style="71" hidden="1" customWidth="1"/>
    <col min="9728" max="9977" width="9.140625" style="71"/>
    <col min="9978" max="9978" width="66.28515625" style="71" customWidth="1"/>
    <col min="9979" max="9980" width="4.42578125" style="71" customWidth="1"/>
    <col min="9981" max="9981" width="12.7109375" style="71" customWidth="1"/>
    <col min="9982" max="9983" width="0" style="71" hidden="1" customWidth="1"/>
    <col min="9984" max="10233" width="9.140625" style="71"/>
    <col min="10234" max="10234" width="66.28515625" style="71" customWidth="1"/>
    <col min="10235" max="10236" width="4.42578125" style="71" customWidth="1"/>
    <col min="10237" max="10237" width="12.7109375" style="71" customWidth="1"/>
    <col min="10238" max="10239" width="0" style="71" hidden="1" customWidth="1"/>
    <col min="10240" max="10489" width="9.140625" style="71"/>
    <col min="10490" max="10490" width="66.28515625" style="71" customWidth="1"/>
    <col min="10491" max="10492" width="4.42578125" style="71" customWidth="1"/>
    <col min="10493" max="10493" width="12.7109375" style="71" customWidth="1"/>
    <col min="10494" max="10495" width="0" style="71" hidden="1" customWidth="1"/>
    <col min="10496" max="10745" width="9.140625" style="71"/>
    <col min="10746" max="10746" width="66.28515625" style="71" customWidth="1"/>
    <col min="10747" max="10748" width="4.42578125" style="71" customWidth="1"/>
    <col min="10749" max="10749" width="12.7109375" style="71" customWidth="1"/>
    <col min="10750" max="10751" width="0" style="71" hidden="1" customWidth="1"/>
    <col min="10752" max="11001" width="9.140625" style="71"/>
    <col min="11002" max="11002" width="66.28515625" style="71" customWidth="1"/>
    <col min="11003" max="11004" width="4.42578125" style="71" customWidth="1"/>
    <col min="11005" max="11005" width="12.7109375" style="71" customWidth="1"/>
    <col min="11006" max="11007" width="0" style="71" hidden="1" customWidth="1"/>
    <col min="11008" max="11257" width="9.140625" style="71"/>
    <col min="11258" max="11258" width="66.28515625" style="71" customWidth="1"/>
    <col min="11259" max="11260" width="4.42578125" style="71" customWidth="1"/>
    <col min="11261" max="11261" width="12.7109375" style="71" customWidth="1"/>
    <col min="11262" max="11263" width="0" style="71" hidden="1" customWidth="1"/>
    <col min="11264" max="11513" width="9.140625" style="71"/>
    <col min="11514" max="11514" width="66.28515625" style="71" customWidth="1"/>
    <col min="11515" max="11516" width="4.42578125" style="71" customWidth="1"/>
    <col min="11517" max="11517" width="12.7109375" style="71" customWidth="1"/>
    <col min="11518" max="11519" width="0" style="71" hidden="1" customWidth="1"/>
    <col min="11520" max="11769" width="9.140625" style="71"/>
    <col min="11770" max="11770" width="66.28515625" style="71" customWidth="1"/>
    <col min="11771" max="11772" width="4.42578125" style="71" customWidth="1"/>
    <col min="11773" max="11773" width="12.7109375" style="71" customWidth="1"/>
    <col min="11774" max="11775" width="0" style="71" hidden="1" customWidth="1"/>
    <col min="11776" max="12025" width="9.140625" style="71"/>
    <col min="12026" max="12026" width="66.28515625" style="71" customWidth="1"/>
    <col min="12027" max="12028" width="4.42578125" style="71" customWidth="1"/>
    <col min="12029" max="12029" width="12.7109375" style="71" customWidth="1"/>
    <col min="12030" max="12031" width="0" style="71" hidden="1" customWidth="1"/>
    <col min="12032" max="12281" width="9.140625" style="71"/>
    <col min="12282" max="12282" width="66.28515625" style="71" customWidth="1"/>
    <col min="12283" max="12284" width="4.42578125" style="71" customWidth="1"/>
    <col min="12285" max="12285" width="12.7109375" style="71" customWidth="1"/>
    <col min="12286" max="12287" width="0" style="71" hidden="1" customWidth="1"/>
    <col min="12288" max="12537" width="9.140625" style="71"/>
    <col min="12538" max="12538" width="66.28515625" style="71" customWidth="1"/>
    <col min="12539" max="12540" width="4.42578125" style="71" customWidth="1"/>
    <col min="12541" max="12541" width="12.7109375" style="71" customWidth="1"/>
    <col min="12542" max="12543" width="0" style="71" hidden="1" customWidth="1"/>
    <col min="12544" max="12793" width="9.140625" style="71"/>
    <col min="12794" max="12794" width="66.28515625" style="71" customWidth="1"/>
    <col min="12795" max="12796" width="4.42578125" style="71" customWidth="1"/>
    <col min="12797" max="12797" width="12.7109375" style="71" customWidth="1"/>
    <col min="12798" max="12799" width="0" style="71" hidden="1" customWidth="1"/>
    <col min="12800" max="13049" width="9.140625" style="71"/>
    <col min="13050" max="13050" width="66.28515625" style="71" customWidth="1"/>
    <col min="13051" max="13052" width="4.42578125" style="71" customWidth="1"/>
    <col min="13053" max="13053" width="12.7109375" style="71" customWidth="1"/>
    <col min="13054" max="13055" width="0" style="71" hidden="1" customWidth="1"/>
    <col min="13056" max="13305" width="9.140625" style="71"/>
    <col min="13306" max="13306" width="66.28515625" style="71" customWidth="1"/>
    <col min="13307" max="13308" width="4.42578125" style="71" customWidth="1"/>
    <col min="13309" max="13309" width="12.7109375" style="71" customWidth="1"/>
    <col min="13310" max="13311" width="0" style="71" hidden="1" customWidth="1"/>
    <col min="13312" max="13561" width="9.140625" style="71"/>
    <col min="13562" max="13562" width="66.28515625" style="71" customWidth="1"/>
    <col min="13563" max="13564" width="4.42578125" style="71" customWidth="1"/>
    <col min="13565" max="13565" width="12.7109375" style="71" customWidth="1"/>
    <col min="13566" max="13567" width="0" style="71" hidden="1" customWidth="1"/>
    <col min="13568" max="13817" width="9.140625" style="71"/>
    <col min="13818" max="13818" width="66.28515625" style="71" customWidth="1"/>
    <col min="13819" max="13820" width="4.42578125" style="71" customWidth="1"/>
    <col min="13821" max="13821" width="12.7109375" style="71" customWidth="1"/>
    <col min="13822" max="13823" width="0" style="71" hidden="1" customWidth="1"/>
    <col min="13824" max="14073" width="9.140625" style="71"/>
    <col min="14074" max="14074" width="66.28515625" style="71" customWidth="1"/>
    <col min="14075" max="14076" width="4.42578125" style="71" customWidth="1"/>
    <col min="14077" max="14077" width="12.7109375" style="71" customWidth="1"/>
    <col min="14078" max="14079" width="0" style="71" hidden="1" customWidth="1"/>
    <col min="14080" max="14329" width="9.140625" style="71"/>
    <col min="14330" max="14330" width="66.28515625" style="71" customWidth="1"/>
    <col min="14331" max="14332" width="4.42578125" style="71" customWidth="1"/>
    <col min="14333" max="14333" width="12.7109375" style="71" customWidth="1"/>
    <col min="14334" max="14335" width="0" style="71" hidden="1" customWidth="1"/>
    <col min="14336" max="14585" width="9.140625" style="71"/>
    <col min="14586" max="14586" width="66.28515625" style="71" customWidth="1"/>
    <col min="14587" max="14588" width="4.42578125" style="71" customWidth="1"/>
    <col min="14589" max="14589" width="12.7109375" style="71" customWidth="1"/>
    <col min="14590" max="14591" width="0" style="71" hidden="1" customWidth="1"/>
    <col min="14592" max="14841" width="9.140625" style="71"/>
    <col min="14842" max="14842" width="66.28515625" style="71" customWidth="1"/>
    <col min="14843" max="14844" width="4.42578125" style="71" customWidth="1"/>
    <col min="14845" max="14845" width="12.7109375" style="71" customWidth="1"/>
    <col min="14846" max="14847" width="0" style="71" hidden="1" customWidth="1"/>
    <col min="14848" max="15097" width="9.140625" style="71"/>
    <col min="15098" max="15098" width="66.28515625" style="71" customWidth="1"/>
    <col min="15099" max="15100" width="4.42578125" style="71" customWidth="1"/>
    <col min="15101" max="15101" width="12.7109375" style="71" customWidth="1"/>
    <col min="15102" max="15103" width="0" style="71" hidden="1" customWidth="1"/>
    <col min="15104" max="15353" width="9.140625" style="71"/>
    <col min="15354" max="15354" width="66.28515625" style="71" customWidth="1"/>
    <col min="15355" max="15356" width="4.42578125" style="71" customWidth="1"/>
    <col min="15357" max="15357" width="12.7109375" style="71" customWidth="1"/>
    <col min="15358" max="15359" width="0" style="71" hidden="1" customWidth="1"/>
    <col min="15360" max="15609" width="9.140625" style="71"/>
    <col min="15610" max="15610" width="66.28515625" style="71" customWidth="1"/>
    <col min="15611" max="15612" width="4.42578125" style="71" customWidth="1"/>
    <col min="15613" max="15613" width="12.7109375" style="71" customWidth="1"/>
    <col min="15614" max="15615" width="0" style="71" hidden="1" customWidth="1"/>
    <col min="15616" max="15865" width="9.140625" style="71"/>
    <col min="15866" max="15866" width="66.28515625" style="71" customWidth="1"/>
    <col min="15867" max="15868" width="4.42578125" style="71" customWidth="1"/>
    <col min="15869" max="15869" width="12.7109375" style="71" customWidth="1"/>
    <col min="15870" max="15871" width="0" style="71" hidden="1" customWidth="1"/>
    <col min="15872" max="16121" width="9.140625" style="71"/>
    <col min="16122" max="16122" width="66.28515625" style="71" customWidth="1"/>
    <col min="16123" max="16124" width="4.42578125" style="71" customWidth="1"/>
    <col min="16125" max="16125" width="12.7109375" style="71" customWidth="1"/>
    <col min="16126" max="16127" width="0" style="71" hidden="1" customWidth="1"/>
    <col min="16128" max="16384" width="9.140625" style="71"/>
  </cols>
  <sheetData>
    <row r="1" spans="1:11" ht="15.75">
      <c r="A1" s="70"/>
      <c r="B1" s="162" t="s">
        <v>254</v>
      </c>
      <c r="C1" s="162"/>
      <c r="D1" s="162"/>
      <c r="E1" s="162"/>
    </row>
    <row r="2" spans="1:11" ht="17.25" customHeight="1">
      <c r="A2" s="162" t="s">
        <v>83</v>
      </c>
      <c r="B2" s="162"/>
      <c r="C2" s="162"/>
      <c r="D2" s="162"/>
      <c r="E2" s="162"/>
    </row>
    <row r="3" spans="1:11" ht="30.75" customHeight="1">
      <c r="A3" s="162" t="s">
        <v>178</v>
      </c>
      <c r="B3" s="162"/>
      <c r="C3" s="162"/>
      <c r="D3" s="162"/>
      <c r="E3" s="162"/>
    </row>
    <row r="4" spans="1:11" ht="16.5" customHeight="1">
      <c r="A4" s="162" t="s">
        <v>243</v>
      </c>
      <c r="B4" s="162"/>
      <c r="C4" s="162"/>
      <c r="D4" s="162"/>
      <c r="E4" s="162"/>
    </row>
    <row r="5" spans="1:11" ht="23.25" customHeight="1">
      <c r="A5" s="163"/>
      <c r="B5" s="163"/>
      <c r="C5" s="163"/>
      <c r="D5" s="163"/>
      <c r="E5" s="163"/>
    </row>
    <row r="6" spans="1:11" ht="45.75" customHeight="1">
      <c r="A6" s="164" t="s">
        <v>245</v>
      </c>
      <c r="B6" s="164"/>
      <c r="C6" s="164"/>
      <c r="D6" s="164"/>
      <c r="E6" s="164"/>
    </row>
    <row r="7" spans="1:11" ht="12" customHeight="1">
      <c r="A7" s="165"/>
      <c r="B7" s="165"/>
      <c r="C7" s="165"/>
      <c r="D7" s="146"/>
      <c r="E7" s="72" t="s">
        <v>179</v>
      </c>
    </row>
    <row r="8" spans="1:11" ht="22.5" customHeight="1">
      <c r="A8" s="73" t="s">
        <v>180</v>
      </c>
      <c r="B8" s="166" t="s">
        <v>164</v>
      </c>
      <c r="C8" s="167"/>
      <c r="D8" s="147" t="s">
        <v>248</v>
      </c>
      <c r="E8" s="147" t="s">
        <v>249</v>
      </c>
    </row>
    <row r="9" spans="1:11" ht="12">
      <c r="A9" s="74" t="s">
        <v>165</v>
      </c>
      <c r="B9" s="166"/>
      <c r="C9" s="166"/>
      <c r="D9" s="75">
        <f>D10+D16+D20+D24+D29+D36+D43+D32+D38+D41</f>
        <v>128448</v>
      </c>
      <c r="E9" s="75">
        <f>E10+E16+E20+E24+E29+E36+E43+E32+E38+E41</f>
        <v>113344</v>
      </c>
    </row>
    <row r="10" spans="1:11" ht="12">
      <c r="A10" s="74" t="s">
        <v>5</v>
      </c>
      <c r="B10" s="168" t="s">
        <v>33</v>
      </c>
      <c r="C10" s="168"/>
      <c r="D10" s="28">
        <f>D11+D12+D13+D14+D15</f>
        <v>35907.1</v>
      </c>
      <c r="E10" s="28">
        <f>E11+E12+E13+E14+E15</f>
        <v>33107.1</v>
      </c>
    </row>
    <row r="11" spans="1:11" ht="24">
      <c r="A11" s="76" t="s">
        <v>72</v>
      </c>
      <c r="B11" s="160" t="s">
        <v>34</v>
      </c>
      <c r="C11" s="161"/>
      <c r="D11" s="29">
        <f>'прил 8 - ведомственная '!G12</f>
        <v>2860</v>
      </c>
      <c r="E11" s="29">
        <f>'прил 8 - ведомственная '!H12</f>
        <v>2860</v>
      </c>
    </row>
    <row r="12" spans="1:11" ht="24">
      <c r="A12" s="76" t="s">
        <v>6</v>
      </c>
      <c r="B12" s="160" t="s">
        <v>35</v>
      </c>
      <c r="C12" s="161"/>
      <c r="D12" s="27">
        <f>'прил 8 - ведомственная '!G15</f>
        <v>10</v>
      </c>
      <c r="E12" s="27">
        <f>'прил 8 - ведомственная '!H15</f>
        <v>10</v>
      </c>
    </row>
    <row r="13" spans="1:11" ht="36">
      <c r="A13" s="76" t="s">
        <v>7</v>
      </c>
      <c r="B13" s="160" t="s">
        <v>36</v>
      </c>
      <c r="C13" s="161"/>
      <c r="D13" s="29">
        <f>'прил 8 - ведомственная '!G19</f>
        <v>31727</v>
      </c>
      <c r="E13" s="29">
        <f>'прил 8 - ведомственная '!H19</f>
        <v>28927</v>
      </c>
    </row>
    <row r="14" spans="1:11" ht="12.75">
      <c r="A14" s="77" t="s">
        <v>8</v>
      </c>
      <c r="B14" s="160" t="s">
        <v>37</v>
      </c>
      <c r="C14" s="161"/>
      <c r="D14" s="33">
        <f>'прил 8 - ведомственная '!G24</f>
        <v>100</v>
      </c>
      <c r="E14" s="33">
        <f>'прил 8 - ведомственная '!H24</f>
        <v>100</v>
      </c>
    </row>
    <row r="15" spans="1:11" s="5" customFormat="1" ht="12.75">
      <c r="A15" s="78" t="s">
        <v>27</v>
      </c>
      <c r="B15" s="160" t="s">
        <v>38</v>
      </c>
      <c r="C15" s="169"/>
      <c r="D15" s="33">
        <f>'прил 8 - ведомственная '!G27</f>
        <v>1210.1000000000001</v>
      </c>
      <c r="E15" s="33">
        <f>'прил 8 - ведомственная '!H27</f>
        <v>1210.1000000000001</v>
      </c>
      <c r="K15" s="79"/>
    </row>
    <row r="16" spans="1:11" ht="24">
      <c r="A16" s="74" t="s">
        <v>9</v>
      </c>
      <c r="B16" s="168" t="s">
        <v>39</v>
      </c>
      <c r="C16" s="168"/>
      <c r="D16" s="32">
        <f>D17+D18+D19</f>
        <v>1137</v>
      </c>
      <c r="E16" s="32">
        <f>E17+E18+E19</f>
        <v>1137</v>
      </c>
    </row>
    <row r="17" spans="1:5" ht="12.75">
      <c r="A17" s="78" t="s">
        <v>85</v>
      </c>
      <c r="B17" s="160" t="s">
        <v>40</v>
      </c>
      <c r="C17" s="161"/>
      <c r="D17" s="33">
        <f>'прил 8 - ведомственная '!G37</f>
        <v>5</v>
      </c>
      <c r="E17" s="33">
        <f>'прил 8 - ведомственная '!H37</f>
        <v>5</v>
      </c>
    </row>
    <row r="18" spans="1:5" ht="24">
      <c r="A18" s="80" t="s">
        <v>86</v>
      </c>
      <c r="B18" s="160" t="s">
        <v>41</v>
      </c>
      <c r="C18" s="161"/>
      <c r="D18" s="33">
        <f>'прил 8 - ведомственная '!G40</f>
        <v>688</v>
      </c>
      <c r="E18" s="33">
        <f>'прил 8 - ведомственная '!H40</f>
        <v>688</v>
      </c>
    </row>
    <row r="19" spans="1:5" ht="24">
      <c r="A19" s="77" t="s">
        <v>76</v>
      </c>
      <c r="B19" s="160" t="s">
        <v>42</v>
      </c>
      <c r="C19" s="161"/>
      <c r="D19" s="33">
        <f>'прил 8 - ведомственная '!G45</f>
        <v>444</v>
      </c>
      <c r="E19" s="33">
        <f>'прил 8 - ведомственная '!H45</f>
        <v>444</v>
      </c>
    </row>
    <row r="20" spans="1:5" ht="12">
      <c r="A20" s="81" t="s">
        <v>10</v>
      </c>
      <c r="B20" s="168" t="s">
        <v>43</v>
      </c>
      <c r="C20" s="168"/>
      <c r="D20" s="31">
        <f>D21+D22+D23</f>
        <v>18789.8</v>
      </c>
      <c r="E20" s="31">
        <f>E21+E22+E23</f>
        <v>12709.1</v>
      </c>
    </row>
    <row r="21" spans="1:5" ht="12.75">
      <c r="A21" s="77" t="s">
        <v>11</v>
      </c>
      <c r="B21" s="160" t="s">
        <v>44</v>
      </c>
      <c r="C21" s="161"/>
      <c r="D21" s="33">
        <f>'прил 8 - ведомственная '!G49</f>
        <v>0</v>
      </c>
      <c r="E21" s="33">
        <f>'прил 8 - ведомственная '!H49</f>
        <v>0</v>
      </c>
    </row>
    <row r="22" spans="1:5" ht="12.75">
      <c r="A22" s="77" t="s">
        <v>20</v>
      </c>
      <c r="B22" s="160" t="s">
        <v>45</v>
      </c>
      <c r="C22" s="161"/>
      <c r="D22" s="33">
        <f>'прил 8 - ведомственная '!G56</f>
        <v>18539.8</v>
      </c>
      <c r="E22" s="33">
        <f>'прил 8 - ведомственная '!H56</f>
        <v>11459.1</v>
      </c>
    </row>
    <row r="23" spans="1:5" ht="12.75">
      <c r="A23" s="77" t="s">
        <v>3</v>
      </c>
      <c r="B23" s="160" t="s">
        <v>46</v>
      </c>
      <c r="C23" s="161"/>
      <c r="D23" s="33">
        <f>'прил 8 - ведомственная '!G64</f>
        <v>250</v>
      </c>
      <c r="E23" s="33">
        <f>'прил 8 - ведомственная '!H64</f>
        <v>1250</v>
      </c>
    </row>
    <row r="24" spans="1:5" ht="12">
      <c r="A24" s="81" t="s">
        <v>12</v>
      </c>
      <c r="B24" s="168" t="s">
        <v>47</v>
      </c>
      <c r="C24" s="168"/>
      <c r="D24" s="31">
        <f>D25+D26+D27+D28</f>
        <v>31869.5</v>
      </c>
      <c r="E24" s="31">
        <f>E25+E26+E27+E28</f>
        <v>23201.200000000001</v>
      </c>
    </row>
    <row r="25" spans="1:5" ht="12.75">
      <c r="A25" s="77" t="s">
        <v>181</v>
      </c>
      <c r="B25" s="160" t="s">
        <v>182</v>
      </c>
      <c r="C25" s="161"/>
      <c r="D25" s="33">
        <f>'прил 8 - ведомственная '!G70</f>
        <v>0</v>
      </c>
      <c r="E25" s="33">
        <f>'прил 8 - ведомственная '!H70</f>
        <v>0</v>
      </c>
    </row>
    <row r="26" spans="1:5" s="82" customFormat="1" ht="12.75">
      <c r="A26" s="77" t="s">
        <v>0</v>
      </c>
      <c r="B26" s="160" t="s">
        <v>48</v>
      </c>
      <c r="C26" s="161"/>
      <c r="D26" s="33">
        <f>'прил 8 - ведомственная '!G74</f>
        <v>9094.9</v>
      </c>
      <c r="E26" s="33">
        <f>'прил 8 - ведомственная '!H74</f>
        <v>5000</v>
      </c>
    </row>
    <row r="27" spans="1:5" ht="12.75">
      <c r="A27" s="77" t="s">
        <v>65</v>
      </c>
      <c r="B27" s="160" t="s">
        <v>49</v>
      </c>
      <c r="C27" s="161"/>
      <c r="D27" s="33">
        <f>'прил 8 - ведомственная '!G80</f>
        <v>22547.599999999999</v>
      </c>
      <c r="E27" s="33">
        <f>'прил 8 - ведомственная '!H80</f>
        <v>17974.2</v>
      </c>
    </row>
    <row r="28" spans="1:5" ht="12.75">
      <c r="A28" s="77" t="s">
        <v>59</v>
      </c>
      <c r="B28" s="160" t="s">
        <v>60</v>
      </c>
      <c r="C28" s="161"/>
      <c r="D28" s="33">
        <f>'прил 8 - ведомственная '!G122</f>
        <v>227</v>
      </c>
      <c r="E28" s="33">
        <f>'прил 8 - ведомственная '!H122</f>
        <v>227</v>
      </c>
    </row>
    <row r="29" spans="1:5" ht="12">
      <c r="A29" s="81" t="s">
        <v>13</v>
      </c>
      <c r="B29" s="168" t="s">
        <v>50</v>
      </c>
      <c r="C29" s="168"/>
      <c r="D29" s="31">
        <f>D30+D31</f>
        <v>35600</v>
      </c>
      <c r="E29" s="31">
        <f>E30+E31</f>
        <v>35600</v>
      </c>
    </row>
    <row r="30" spans="1:5" ht="12.75">
      <c r="A30" s="77" t="s">
        <v>1</v>
      </c>
      <c r="B30" s="160" t="s">
        <v>51</v>
      </c>
      <c r="C30" s="161"/>
      <c r="D30" s="33">
        <f>'прил 8 - ведомственная '!G131</f>
        <v>26550</v>
      </c>
      <c r="E30" s="33">
        <f>'прил 8 - ведомственная '!H131</f>
        <v>26550</v>
      </c>
    </row>
    <row r="31" spans="1:5" ht="12.75">
      <c r="A31" s="77" t="s">
        <v>168</v>
      </c>
      <c r="B31" s="160" t="s">
        <v>52</v>
      </c>
      <c r="C31" s="161"/>
      <c r="D31" s="33">
        <f>'прил 8 - ведомственная '!G152</f>
        <v>9050</v>
      </c>
      <c r="E31" s="33">
        <f>'прил 8 - ведомственная '!H152</f>
        <v>9050</v>
      </c>
    </row>
    <row r="32" spans="1:5" ht="12">
      <c r="A32" s="74" t="s">
        <v>22</v>
      </c>
      <c r="B32" s="168" t="s">
        <v>63</v>
      </c>
      <c r="C32" s="168"/>
      <c r="D32" s="32">
        <f>D33+D34+D35</f>
        <v>491.1</v>
      </c>
      <c r="E32" s="32">
        <f>E33+E34+E35</f>
        <v>491.1</v>
      </c>
    </row>
    <row r="33" spans="1:5" ht="12.75">
      <c r="A33" s="77" t="s">
        <v>23</v>
      </c>
      <c r="B33" s="160" t="s">
        <v>53</v>
      </c>
      <c r="C33" s="161"/>
      <c r="D33" s="33">
        <f>'прил 8 - ведомственная '!G161</f>
        <v>451.1</v>
      </c>
      <c r="E33" s="33">
        <f>'прил 8 - ведомственная '!H161</f>
        <v>451.1</v>
      </c>
    </row>
    <row r="34" spans="1:5" ht="12.75">
      <c r="A34" s="77" t="s">
        <v>183</v>
      </c>
      <c r="B34" s="160" t="s">
        <v>184</v>
      </c>
      <c r="C34" s="161"/>
      <c r="D34" s="33">
        <v>0</v>
      </c>
      <c r="E34" s="33">
        <v>0</v>
      </c>
    </row>
    <row r="35" spans="1:5" ht="12.75">
      <c r="A35" s="77" t="s">
        <v>143</v>
      </c>
      <c r="B35" s="160" t="s">
        <v>144</v>
      </c>
      <c r="C35" s="161"/>
      <c r="D35" s="33">
        <f>'прил 8 - ведомственная '!G164</f>
        <v>40</v>
      </c>
      <c r="E35" s="33">
        <f>'прил 8 - ведомственная '!H164</f>
        <v>40</v>
      </c>
    </row>
    <row r="36" spans="1:5" ht="12">
      <c r="A36" s="81" t="s">
        <v>14</v>
      </c>
      <c r="B36" s="168" t="s">
        <v>74</v>
      </c>
      <c r="C36" s="168"/>
      <c r="D36" s="31">
        <f>D37</f>
        <v>1622</v>
      </c>
      <c r="E36" s="31">
        <f>E37</f>
        <v>1622</v>
      </c>
    </row>
    <row r="37" spans="1:5" ht="12.75">
      <c r="A37" s="77" t="s">
        <v>2</v>
      </c>
      <c r="B37" s="160" t="s">
        <v>54</v>
      </c>
      <c r="C37" s="161"/>
      <c r="D37" s="33">
        <f>'прил 8 - ведомственная '!G168</f>
        <v>1622</v>
      </c>
      <c r="E37" s="33">
        <f>'прил 8 - ведомственная '!H168</f>
        <v>1622</v>
      </c>
    </row>
    <row r="38" spans="1:5" ht="12">
      <c r="A38" s="74" t="s">
        <v>24</v>
      </c>
      <c r="B38" s="168" t="s">
        <v>55</v>
      </c>
      <c r="C38" s="168"/>
      <c r="D38" s="32">
        <f>D39+D40</f>
        <v>62</v>
      </c>
      <c r="E38" s="32">
        <f>E39+E40</f>
        <v>62</v>
      </c>
    </row>
    <row r="39" spans="1:5" ht="12.75">
      <c r="A39" s="83" t="s">
        <v>25</v>
      </c>
      <c r="B39" s="160" t="s">
        <v>56</v>
      </c>
      <c r="C39" s="170"/>
      <c r="D39" s="33">
        <f>'прил 8 - ведомственная '!G179</f>
        <v>0</v>
      </c>
      <c r="E39" s="33">
        <f>'прил 8 - ведомственная '!H179</f>
        <v>0</v>
      </c>
    </row>
    <row r="40" spans="1:5" ht="12.75">
      <c r="A40" s="83" t="s">
        <v>26</v>
      </c>
      <c r="B40" s="160" t="s">
        <v>57</v>
      </c>
      <c r="C40" s="170"/>
      <c r="D40" s="33">
        <f>'прил 8 - ведомственная '!G182</f>
        <v>62</v>
      </c>
      <c r="E40" s="33">
        <f>'прил 8 - ведомственная '!H182</f>
        <v>62</v>
      </c>
    </row>
    <row r="41" spans="1:5" ht="12.75">
      <c r="A41" s="81" t="s">
        <v>88</v>
      </c>
      <c r="B41" s="168" t="s">
        <v>77</v>
      </c>
      <c r="C41" s="167"/>
      <c r="D41" s="32">
        <f>D42</f>
        <v>2790</v>
      </c>
      <c r="E41" s="32">
        <f>E42</f>
        <v>5235</v>
      </c>
    </row>
    <row r="42" spans="1:5" ht="12.75">
      <c r="A42" s="80" t="s">
        <v>89</v>
      </c>
      <c r="B42" s="160" t="s">
        <v>66</v>
      </c>
      <c r="C42" s="170"/>
      <c r="D42" s="33">
        <f>'прил 8 - ведомственная '!G186</f>
        <v>2790</v>
      </c>
      <c r="E42" s="33">
        <f>'прил 8 - ведомственная '!H186</f>
        <v>5235</v>
      </c>
    </row>
    <row r="43" spans="1:5" ht="24">
      <c r="A43" s="74" t="s">
        <v>185</v>
      </c>
      <c r="B43" s="168" t="s">
        <v>61</v>
      </c>
      <c r="C43" s="168"/>
      <c r="D43" s="32">
        <f>D44</f>
        <v>179.5</v>
      </c>
      <c r="E43" s="32">
        <f>E44</f>
        <v>179.5</v>
      </c>
    </row>
    <row r="44" spans="1:5" ht="12.75">
      <c r="A44" s="83" t="s">
        <v>70</v>
      </c>
      <c r="B44" s="160" t="s">
        <v>58</v>
      </c>
      <c r="C44" s="170"/>
      <c r="D44" s="33">
        <f>'прил 8 - ведомственная '!G190</f>
        <v>179.5</v>
      </c>
      <c r="E44" s="33">
        <f>'прил 8 - ведомственная '!H190</f>
        <v>179.5</v>
      </c>
    </row>
    <row r="45" spans="1:5" ht="12">
      <c r="A45" s="84"/>
      <c r="B45" s="171"/>
      <c r="C45" s="171"/>
      <c r="D45" s="150"/>
      <c r="E45" s="84"/>
    </row>
    <row r="46" spans="1:5" ht="12">
      <c r="A46" s="84"/>
      <c r="B46" s="10"/>
      <c r="C46" s="10"/>
      <c r="D46" s="10"/>
      <c r="E46" s="84"/>
    </row>
    <row r="47" spans="1:5" ht="12">
      <c r="A47" s="84"/>
      <c r="B47" s="10"/>
      <c r="C47" s="10"/>
      <c r="D47" s="10"/>
      <c r="E47" s="84"/>
    </row>
    <row r="48" spans="1:5" ht="12">
      <c r="A48" s="84"/>
      <c r="B48" s="10"/>
      <c r="C48" s="10"/>
      <c r="D48" s="10"/>
      <c r="E48" s="84"/>
    </row>
    <row r="49" spans="1:5" ht="12">
      <c r="A49" s="84"/>
      <c r="B49" s="10"/>
      <c r="C49" s="10"/>
      <c r="D49" s="10"/>
      <c r="E49" s="84"/>
    </row>
    <row r="50" spans="1:5" ht="12">
      <c r="A50" s="84"/>
      <c r="B50" s="10"/>
      <c r="C50" s="10"/>
      <c r="D50" s="10"/>
      <c r="E50" s="84"/>
    </row>
    <row r="51" spans="1:5" ht="12">
      <c r="A51" s="84"/>
      <c r="B51" s="10"/>
      <c r="C51" s="10"/>
      <c r="D51" s="10"/>
      <c r="E51" s="84"/>
    </row>
    <row r="52" spans="1:5" ht="12">
      <c r="A52" s="84"/>
      <c r="B52" s="10"/>
      <c r="C52" s="10"/>
      <c r="D52" s="10"/>
      <c r="E52" s="84"/>
    </row>
    <row r="53" spans="1:5" ht="12">
      <c r="A53" s="84"/>
      <c r="B53" s="10"/>
      <c r="C53" s="10"/>
      <c r="D53" s="10"/>
      <c r="E53" s="84"/>
    </row>
    <row r="54" spans="1:5" ht="12">
      <c r="A54" s="84"/>
      <c r="B54" s="10"/>
      <c r="C54" s="10"/>
      <c r="D54" s="10"/>
      <c r="E54" s="84"/>
    </row>
    <row r="55" spans="1:5" ht="12">
      <c r="A55" s="84"/>
      <c r="B55" s="10"/>
      <c r="C55" s="10"/>
      <c r="D55" s="10"/>
      <c r="E55" s="84"/>
    </row>
    <row r="56" spans="1:5" ht="12">
      <c r="A56" s="84"/>
      <c r="B56" s="10"/>
      <c r="C56" s="10"/>
      <c r="D56" s="10"/>
      <c r="E56" s="84"/>
    </row>
    <row r="57" spans="1:5" ht="12">
      <c r="A57" s="84"/>
      <c r="B57" s="10"/>
      <c r="C57" s="10"/>
      <c r="D57" s="10"/>
      <c r="E57" s="84"/>
    </row>
    <row r="58" spans="1:5" ht="12">
      <c r="A58" s="84"/>
      <c r="B58" s="10"/>
      <c r="C58" s="10"/>
      <c r="D58" s="10"/>
      <c r="E58" s="84"/>
    </row>
    <row r="59" spans="1:5" ht="12">
      <c r="A59" s="84"/>
      <c r="B59" s="10"/>
      <c r="C59" s="10"/>
      <c r="D59" s="10"/>
      <c r="E59" s="84"/>
    </row>
    <row r="60" spans="1:5" ht="12">
      <c r="A60" s="84"/>
      <c r="B60" s="10"/>
      <c r="C60" s="10"/>
      <c r="D60" s="10"/>
      <c r="E60" s="84"/>
    </row>
    <row r="61" spans="1:5" ht="12">
      <c r="A61" s="84"/>
      <c r="B61" s="10"/>
      <c r="C61" s="10"/>
      <c r="D61" s="10"/>
      <c r="E61" s="84"/>
    </row>
    <row r="62" spans="1:5" ht="12">
      <c r="A62" s="84"/>
      <c r="B62" s="10"/>
      <c r="C62" s="10"/>
      <c r="D62" s="10"/>
      <c r="E62" s="84"/>
    </row>
    <row r="63" spans="1:5" ht="12">
      <c r="A63" s="84"/>
      <c r="B63" s="10"/>
      <c r="C63" s="10"/>
      <c r="D63" s="10"/>
      <c r="E63" s="84"/>
    </row>
    <row r="64" spans="1:5" ht="12">
      <c r="A64" s="84"/>
      <c r="B64" s="10"/>
      <c r="C64" s="10"/>
      <c r="D64" s="10"/>
      <c r="E64" s="84"/>
    </row>
    <row r="65" spans="1:5" ht="12">
      <c r="A65" s="84"/>
      <c r="B65" s="10"/>
      <c r="C65" s="10"/>
      <c r="D65" s="10"/>
      <c r="E65" s="84"/>
    </row>
    <row r="66" spans="1:5" ht="12">
      <c r="A66" s="84"/>
      <c r="B66" s="10"/>
      <c r="C66" s="10"/>
      <c r="D66" s="10"/>
      <c r="E66" s="84"/>
    </row>
    <row r="67" spans="1:5" ht="12">
      <c r="A67" s="84"/>
      <c r="B67" s="10"/>
      <c r="C67" s="10"/>
      <c r="D67" s="10"/>
      <c r="E67" s="84"/>
    </row>
    <row r="68" spans="1:5" ht="12">
      <c r="A68" s="84"/>
      <c r="B68" s="10"/>
      <c r="C68" s="10"/>
      <c r="D68" s="10"/>
      <c r="E68" s="84"/>
    </row>
  </sheetData>
  <mergeCells count="45">
    <mergeCell ref="B43:C43"/>
    <mergeCell ref="B44:C44"/>
    <mergeCell ref="B45:C45"/>
    <mergeCell ref="B37:C37"/>
    <mergeCell ref="B38:C38"/>
    <mergeCell ref="B39:C39"/>
    <mergeCell ref="B40:C40"/>
    <mergeCell ref="B41:C41"/>
    <mergeCell ref="B42:C42"/>
    <mergeCell ref="B36:C36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24:C24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12:C12"/>
    <mergeCell ref="B1:E1"/>
    <mergeCell ref="A2:E2"/>
    <mergeCell ref="A3:E3"/>
    <mergeCell ref="A4:E4"/>
    <mergeCell ref="A5:E5"/>
    <mergeCell ref="A6:E6"/>
    <mergeCell ref="A7:C7"/>
    <mergeCell ref="B8:C8"/>
    <mergeCell ref="B9:C9"/>
    <mergeCell ref="B10:C10"/>
    <mergeCell ref="B11:C11"/>
  </mergeCells>
  <pageMargins left="1.1811023622047245" right="0.19685039370078741" top="0.35433070866141736" bottom="0.31496062992125984" header="0.19685039370078741" footer="0.27559055118110237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5"/>
  </sheetPr>
  <dimension ref="A1:F229"/>
  <sheetViews>
    <sheetView view="pageBreakPreview" zoomScale="140" zoomScaleNormal="120" zoomScaleSheetLayoutView="140" workbookViewId="0">
      <selection activeCell="A2" sqref="A2:F2"/>
    </sheetView>
  </sheetViews>
  <sheetFormatPr defaultRowHeight="11.25"/>
  <cols>
    <col min="1" max="1" width="56.5703125" style="5" customWidth="1"/>
    <col min="2" max="2" width="11.28515625" style="6" customWidth="1"/>
    <col min="3" max="3" width="6.140625" style="6" customWidth="1"/>
    <col min="4" max="4" width="6.85546875" style="6" customWidth="1"/>
    <col min="5" max="5" width="9.5703125" style="6" customWidth="1"/>
    <col min="6" max="6" width="10.42578125" style="69" customWidth="1"/>
    <col min="7" max="222" width="9.140625" style="5"/>
    <col min="223" max="223" width="56.5703125" style="5" customWidth="1"/>
    <col min="224" max="224" width="11.28515625" style="5" customWidth="1"/>
    <col min="225" max="225" width="6.140625" style="5" customWidth="1"/>
    <col min="226" max="226" width="6.85546875" style="5" customWidth="1"/>
    <col min="227" max="227" width="10.42578125" style="5" bestFit="1" customWidth="1"/>
    <col min="228" max="236" width="0" style="5" hidden="1" customWidth="1"/>
    <col min="237" max="478" width="9.140625" style="5"/>
    <col min="479" max="479" width="56.5703125" style="5" customWidth="1"/>
    <col min="480" max="480" width="11.28515625" style="5" customWidth="1"/>
    <col min="481" max="481" width="6.140625" style="5" customWidth="1"/>
    <col min="482" max="482" width="6.85546875" style="5" customWidth="1"/>
    <col min="483" max="483" width="10.42578125" style="5" bestFit="1" customWidth="1"/>
    <col min="484" max="492" width="0" style="5" hidden="1" customWidth="1"/>
    <col min="493" max="734" width="9.140625" style="5"/>
    <col min="735" max="735" width="56.5703125" style="5" customWidth="1"/>
    <col min="736" max="736" width="11.28515625" style="5" customWidth="1"/>
    <col min="737" max="737" width="6.140625" style="5" customWidth="1"/>
    <col min="738" max="738" width="6.85546875" style="5" customWidth="1"/>
    <col min="739" max="739" width="10.42578125" style="5" bestFit="1" customWidth="1"/>
    <col min="740" max="748" width="0" style="5" hidden="1" customWidth="1"/>
    <col min="749" max="990" width="9.140625" style="5"/>
    <col min="991" max="991" width="56.5703125" style="5" customWidth="1"/>
    <col min="992" max="992" width="11.28515625" style="5" customWidth="1"/>
    <col min="993" max="993" width="6.140625" style="5" customWidth="1"/>
    <col min="994" max="994" width="6.85546875" style="5" customWidth="1"/>
    <col min="995" max="995" width="10.42578125" style="5" bestFit="1" customWidth="1"/>
    <col min="996" max="1004" width="0" style="5" hidden="1" customWidth="1"/>
    <col min="1005" max="1246" width="9.140625" style="5"/>
    <col min="1247" max="1247" width="56.5703125" style="5" customWidth="1"/>
    <col min="1248" max="1248" width="11.28515625" style="5" customWidth="1"/>
    <col min="1249" max="1249" width="6.140625" style="5" customWidth="1"/>
    <col min="1250" max="1250" width="6.85546875" style="5" customWidth="1"/>
    <col min="1251" max="1251" width="10.42578125" style="5" bestFit="1" customWidth="1"/>
    <col min="1252" max="1260" width="0" style="5" hidden="1" customWidth="1"/>
    <col min="1261" max="1502" width="9.140625" style="5"/>
    <col min="1503" max="1503" width="56.5703125" style="5" customWidth="1"/>
    <col min="1504" max="1504" width="11.28515625" style="5" customWidth="1"/>
    <col min="1505" max="1505" width="6.140625" style="5" customWidth="1"/>
    <col min="1506" max="1506" width="6.85546875" style="5" customWidth="1"/>
    <col min="1507" max="1507" width="10.42578125" style="5" bestFit="1" customWidth="1"/>
    <col min="1508" max="1516" width="0" style="5" hidden="1" customWidth="1"/>
    <col min="1517" max="1758" width="9.140625" style="5"/>
    <col min="1759" max="1759" width="56.5703125" style="5" customWidth="1"/>
    <col min="1760" max="1760" width="11.28515625" style="5" customWidth="1"/>
    <col min="1761" max="1761" width="6.140625" style="5" customWidth="1"/>
    <col min="1762" max="1762" width="6.85546875" style="5" customWidth="1"/>
    <col min="1763" max="1763" width="10.42578125" style="5" bestFit="1" customWidth="1"/>
    <col min="1764" max="1772" width="0" style="5" hidden="1" customWidth="1"/>
    <col min="1773" max="2014" width="9.140625" style="5"/>
    <col min="2015" max="2015" width="56.5703125" style="5" customWidth="1"/>
    <col min="2016" max="2016" width="11.28515625" style="5" customWidth="1"/>
    <col min="2017" max="2017" width="6.140625" style="5" customWidth="1"/>
    <col min="2018" max="2018" width="6.85546875" style="5" customWidth="1"/>
    <col min="2019" max="2019" width="10.42578125" style="5" bestFit="1" customWidth="1"/>
    <col min="2020" max="2028" width="0" style="5" hidden="1" customWidth="1"/>
    <col min="2029" max="2270" width="9.140625" style="5"/>
    <col min="2271" max="2271" width="56.5703125" style="5" customWidth="1"/>
    <col min="2272" max="2272" width="11.28515625" style="5" customWidth="1"/>
    <col min="2273" max="2273" width="6.140625" style="5" customWidth="1"/>
    <col min="2274" max="2274" width="6.85546875" style="5" customWidth="1"/>
    <col min="2275" max="2275" width="10.42578125" style="5" bestFit="1" customWidth="1"/>
    <col min="2276" max="2284" width="0" style="5" hidden="1" customWidth="1"/>
    <col min="2285" max="2526" width="9.140625" style="5"/>
    <col min="2527" max="2527" width="56.5703125" style="5" customWidth="1"/>
    <col min="2528" max="2528" width="11.28515625" style="5" customWidth="1"/>
    <col min="2529" max="2529" width="6.140625" style="5" customWidth="1"/>
    <col min="2530" max="2530" width="6.85546875" style="5" customWidth="1"/>
    <col min="2531" max="2531" width="10.42578125" style="5" bestFit="1" customWidth="1"/>
    <col min="2532" max="2540" width="0" style="5" hidden="1" customWidth="1"/>
    <col min="2541" max="2782" width="9.140625" style="5"/>
    <col min="2783" max="2783" width="56.5703125" style="5" customWidth="1"/>
    <col min="2784" max="2784" width="11.28515625" style="5" customWidth="1"/>
    <col min="2785" max="2785" width="6.140625" style="5" customWidth="1"/>
    <col min="2786" max="2786" width="6.85546875" style="5" customWidth="1"/>
    <col min="2787" max="2787" width="10.42578125" style="5" bestFit="1" customWidth="1"/>
    <col min="2788" max="2796" width="0" style="5" hidden="1" customWidth="1"/>
    <col min="2797" max="3038" width="9.140625" style="5"/>
    <col min="3039" max="3039" width="56.5703125" style="5" customWidth="1"/>
    <col min="3040" max="3040" width="11.28515625" style="5" customWidth="1"/>
    <col min="3041" max="3041" width="6.140625" style="5" customWidth="1"/>
    <col min="3042" max="3042" width="6.85546875" style="5" customWidth="1"/>
    <col min="3043" max="3043" width="10.42578125" style="5" bestFit="1" customWidth="1"/>
    <col min="3044" max="3052" width="0" style="5" hidden="1" customWidth="1"/>
    <col min="3053" max="3294" width="9.140625" style="5"/>
    <col min="3295" max="3295" width="56.5703125" style="5" customWidth="1"/>
    <col min="3296" max="3296" width="11.28515625" style="5" customWidth="1"/>
    <col min="3297" max="3297" width="6.140625" style="5" customWidth="1"/>
    <col min="3298" max="3298" width="6.85546875" style="5" customWidth="1"/>
    <col min="3299" max="3299" width="10.42578125" style="5" bestFit="1" customWidth="1"/>
    <col min="3300" max="3308" width="0" style="5" hidden="1" customWidth="1"/>
    <col min="3309" max="3550" width="9.140625" style="5"/>
    <col min="3551" max="3551" width="56.5703125" style="5" customWidth="1"/>
    <col min="3552" max="3552" width="11.28515625" style="5" customWidth="1"/>
    <col min="3553" max="3553" width="6.140625" style="5" customWidth="1"/>
    <col min="3554" max="3554" width="6.85546875" style="5" customWidth="1"/>
    <col min="3555" max="3555" width="10.42578125" style="5" bestFit="1" customWidth="1"/>
    <col min="3556" max="3564" width="0" style="5" hidden="1" customWidth="1"/>
    <col min="3565" max="3806" width="9.140625" style="5"/>
    <col min="3807" max="3807" width="56.5703125" style="5" customWidth="1"/>
    <col min="3808" max="3808" width="11.28515625" style="5" customWidth="1"/>
    <col min="3809" max="3809" width="6.140625" style="5" customWidth="1"/>
    <col min="3810" max="3810" width="6.85546875" style="5" customWidth="1"/>
    <col min="3811" max="3811" width="10.42578125" style="5" bestFit="1" customWidth="1"/>
    <col min="3812" max="3820" width="0" style="5" hidden="1" customWidth="1"/>
    <col min="3821" max="4062" width="9.140625" style="5"/>
    <col min="4063" max="4063" width="56.5703125" style="5" customWidth="1"/>
    <col min="4064" max="4064" width="11.28515625" style="5" customWidth="1"/>
    <col min="4065" max="4065" width="6.140625" style="5" customWidth="1"/>
    <col min="4066" max="4066" width="6.85546875" style="5" customWidth="1"/>
    <col min="4067" max="4067" width="10.42578125" style="5" bestFit="1" customWidth="1"/>
    <col min="4068" max="4076" width="0" style="5" hidden="1" customWidth="1"/>
    <col min="4077" max="4318" width="9.140625" style="5"/>
    <col min="4319" max="4319" width="56.5703125" style="5" customWidth="1"/>
    <col min="4320" max="4320" width="11.28515625" style="5" customWidth="1"/>
    <col min="4321" max="4321" width="6.140625" style="5" customWidth="1"/>
    <col min="4322" max="4322" width="6.85546875" style="5" customWidth="1"/>
    <col min="4323" max="4323" width="10.42578125" style="5" bestFit="1" customWidth="1"/>
    <col min="4324" max="4332" width="0" style="5" hidden="1" customWidth="1"/>
    <col min="4333" max="4574" width="9.140625" style="5"/>
    <col min="4575" max="4575" width="56.5703125" style="5" customWidth="1"/>
    <col min="4576" max="4576" width="11.28515625" style="5" customWidth="1"/>
    <col min="4577" max="4577" width="6.140625" style="5" customWidth="1"/>
    <col min="4578" max="4578" width="6.85546875" style="5" customWidth="1"/>
    <col min="4579" max="4579" width="10.42578125" style="5" bestFit="1" customWidth="1"/>
    <col min="4580" max="4588" width="0" style="5" hidden="1" customWidth="1"/>
    <col min="4589" max="4830" width="9.140625" style="5"/>
    <col min="4831" max="4831" width="56.5703125" style="5" customWidth="1"/>
    <col min="4832" max="4832" width="11.28515625" style="5" customWidth="1"/>
    <col min="4833" max="4833" width="6.140625" style="5" customWidth="1"/>
    <col min="4834" max="4834" width="6.85546875" style="5" customWidth="1"/>
    <col min="4835" max="4835" width="10.42578125" style="5" bestFit="1" customWidth="1"/>
    <col min="4836" max="4844" width="0" style="5" hidden="1" customWidth="1"/>
    <col min="4845" max="5086" width="9.140625" style="5"/>
    <col min="5087" max="5087" width="56.5703125" style="5" customWidth="1"/>
    <col min="5088" max="5088" width="11.28515625" style="5" customWidth="1"/>
    <col min="5089" max="5089" width="6.140625" style="5" customWidth="1"/>
    <col min="5090" max="5090" width="6.85546875" style="5" customWidth="1"/>
    <col min="5091" max="5091" width="10.42578125" style="5" bestFit="1" customWidth="1"/>
    <col min="5092" max="5100" width="0" style="5" hidden="1" customWidth="1"/>
    <col min="5101" max="5342" width="9.140625" style="5"/>
    <col min="5343" max="5343" width="56.5703125" style="5" customWidth="1"/>
    <col min="5344" max="5344" width="11.28515625" style="5" customWidth="1"/>
    <col min="5345" max="5345" width="6.140625" style="5" customWidth="1"/>
    <col min="5346" max="5346" width="6.85546875" style="5" customWidth="1"/>
    <col min="5347" max="5347" width="10.42578125" style="5" bestFit="1" customWidth="1"/>
    <col min="5348" max="5356" width="0" style="5" hidden="1" customWidth="1"/>
    <col min="5357" max="5598" width="9.140625" style="5"/>
    <col min="5599" max="5599" width="56.5703125" style="5" customWidth="1"/>
    <col min="5600" max="5600" width="11.28515625" style="5" customWidth="1"/>
    <col min="5601" max="5601" width="6.140625" style="5" customWidth="1"/>
    <col min="5602" max="5602" width="6.85546875" style="5" customWidth="1"/>
    <col min="5603" max="5603" width="10.42578125" style="5" bestFit="1" customWidth="1"/>
    <col min="5604" max="5612" width="0" style="5" hidden="1" customWidth="1"/>
    <col min="5613" max="5854" width="9.140625" style="5"/>
    <col min="5855" max="5855" width="56.5703125" style="5" customWidth="1"/>
    <col min="5856" max="5856" width="11.28515625" style="5" customWidth="1"/>
    <col min="5857" max="5857" width="6.140625" style="5" customWidth="1"/>
    <col min="5858" max="5858" width="6.85546875" style="5" customWidth="1"/>
    <col min="5859" max="5859" width="10.42578125" style="5" bestFit="1" customWidth="1"/>
    <col min="5860" max="5868" width="0" style="5" hidden="1" customWidth="1"/>
    <col min="5869" max="6110" width="9.140625" style="5"/>
    <col min="6111" max="6111" width="56.5703125" style="5" customWidth="1"/>
    <col min="6112" max="6112" width="11.28515625" style="5" customWidth="1"/>
    <col min="6113" max="6113" width="6.140625" style="5" customWidth="1"/>
    <col min="6114" max="6114" width="6.85546875" style="5" customWidth="1"/>
    <col min="6115" max="6115" width="10.42578125" style="5" bestFit="1" customWidth="1"/>
    <col min="6116" max="6124" width="0" style="5" hidden="1" customWidth="1"/>
    <col min="6125" max="6366" width="9.140625" style="5"/>
    <col min="6367" max="6367" width="56.5703125" style="5" customWidth="1"/>
    <col min="6368" max="6368" width="11.28515625" style="5" customWidth="1"/>
    <col min="6369" max="6369" width="6.140625" style="5" customWidth="1"/>
    <col min="6370" max="6370" width="6.85546875" style="5" customWidth="1"/>
    <col min="6371" max="6371" width="10.42578125" style="5" bestFit="1" customWidth="1"/>
    <col min="6372" max="6380" width="0" style="5" hidden="1" customWidth="1"/>
    <col min="6381" max="6622" width="9.140625" style="5"/>
    <col min="6623" max="6623" width="56.5703125" style="5" customWidth="1"/>
    <col min="6624" max="6624" width="11.28515625" style="5" customWidth="1"/>
    <col min="6625" max="6625" width="6.140625" style="5" customWidth="1"/>
    <col min="6626" max="6626" width="6.85546875" style="5" customWidth="1"/>
    <col min="6627" max="6627" width="10.42578125" style="5" bestFit="1" customWidth="1"/>
    <col min="6628" max="6636" width="0" style="5" hidden="1" customWidth="1"/>
    <col min="6637" max="6878" width="9.140625" style="5"/>
    <col min="6879" max="6879" width="56.5703125" style="5" customWidth="1"/>
    <col min="6880" max="6880" width="11.28515625" style="5" customWidth="1"/>
    <col min="6881" max="6881" width="6.140625" style="5" customWidth="1"/>
    <col min="6882" max="6882" width="6.85546875" style="5" customWidth="1"/>
    <col min="6883" max="6883" width="10.42578125" style="5" bestFit="1" customWidth="1"/>
    <col min="6884" max="6892" width="0" style="5" hidden="1" customWidth="1"/>
    <col min="6893" max="7134" width="9.140625" style="5"/>
    <col min="7135" max="7135" width="56.5703125" style="5" customWidth="1"/>
    <col min="7136" max="7136" width="11.28515625" style="5" customWidth="1"/>
    <col min="7137" max="7137" width="6.140625" style="5" customWidth="1"/>
    <col min="7138" max="7138" width="6.85546875" style="5" customWidth="1"/>
    <col min="7139" max="7139" width="10.42578125" style="5" bestFit="1" customWidth="1"/>
    <col min="7140" max="7148" width="0" style="5" hidden="1" customWidth="1"/>
    <col min="7149" max="7390" width="9.140625" style="5"/>
    <col min="7391" max="7391" width="56.5703125" style="5" customWidth="1"/>
    <col min="7392" max="7392" width="11.28515625" style="5" customWidth="1"/>
    <col min="7393" max="7393" width="6.140625" style="5" customWidth="1"/>
    <col min="7394" max="7394" width="6.85546875" style="5" customWidth="1"/>
    <col min="7395" max="7395" width="10.42578125" style="5" bestFit="1" customWidth="1"/>
    <col min="7396" max="7404" width="0" style="5" hidden="1" customWidth="1"/>
    <col min="7405" max="7646" width="9.140625" style="5"/>
    <col min="7647" max="7647" width="56.5703125" style="5" customWidth="1"/>
    <col min="7648" max="7648" width="11.28515625" style="5" customWidth="1"/>
    <col min="7649" max="7649" width="6.140625" style="5" customWidth="1"/>
    <col min="7650" max="7650" width="6.85546875" style="5" customWidth="1"/>
    <col min="7651" max="7651" width="10.42578125" style="5" bestFit="1" customWidth="1"/>
    <col min="7652" max="7660" width="0" style="5" hidden="1" customWidth="1"/>
    <col min="7661" max="7902" width="9.140625" style="5"/>
    <col min="7903" max="7903" width="56.5703125" style="5" customWidth="1"/>
    <col min="7904" max="7904" width="11.28515625" style="5" customWidth="1"/>
    <col min="7905" max="7905" width="6.140625" style="5" customWidth="1"/>
    <col min="7906" max="7906" width="6.85546875" style="5" customWidth="1"/>
    <col min="7907" max="7907" width="10.42578125" style="5" bestFit="1" customWidth="1"/>
    <col min="7908" max="7916" width="0" style="5" hidden="1" customWidth="1"/>
    <col min="7917" max="8158" width="9.140625" style="5"/>
    <col min="8159" max="8159" width="56.5703125" style="5" customWidth="1"/>
    <col min="8160" max="8160" width="11.28515625" style="5" customWidth="1"/>
    <col min="8161" max="8161" width="6.140625" style="5" customWidth="1"/>
    <col min="8162" max="8162" width="6.85546875" style="5" customWidth="1"/>
    <col min="8163" max="8163" width="10.42578125" style="5" bestFit="1" customWidth="1"/>
    <col min="8164" max="8172" width="0" style="5" hidden="1" customWidth="1"/>
    <col min="8173" max="8414" width="9.140625" style="5"/>
    <col min="8415" max="8415" width="56.5703125" style="5" customWidth="1"/>
    <col min="8416" max="8416" width="11.28515625" style="5" customWidth="1"/>
    <col min="8417" max="8417" width="6.140625" style="5" customWidth="1"/>
    <col min="8418" max="8418" width="6.85546875" style="5" customWidth="1"/>
    <col min="8419" max="8419" width="10.42578125" style="5" bestFit="1" customWidth="1"/>
    <col min="8420" max="8428" width="0" style="5" hidden="1" customWidth="1"/>
    <col min="8429" max="8670" width="9.140625" style="5"/>
    <col min="8671" max="8671" width="56.5703125" style="5" customWidth="1"/>
    <col min="8672" max="8672" width="11.28515625" style="5" customWidth="1"/>
    <col min="8673" max="8673" width="6.140625" style="5" customWidth="1"/>
    <col min="8674" max="8674" width="6.85546875" style="5" customWidth="1"/>
    <col min="8675" max="8675" width="10.42578125" style="5" bestFit="1" customWidth="1"/>
    <col min="8676" max="8684" width="0" style="5" hidden="1" customWidth="1"/>
    <col min="8685" max="8926" width="9.140625" style="5"/>
    <col min="8927" max="8927" width="56.5703125" style="5" customWidth="1"/>
    <col min="8928" max="8928" width="11.28515625" style="5" customWidth="1"/>
    <col min="8929" max="8929" width="6.140625" style="5" customWidth="1"/>
    <col min="8930" max="8930" width="6.85546875" style="5" customWidth="1"/>
    <col min="8931" max="8931" width="10.42578125" style="5" bestFit="1" customWidth="1"/>
    <col min="8932" max="8940" width="0" style="5" hidden="1" customWidth="1"/>
    <col min="8941" max="9182" width="9.140625" style="5"/>
    <col min="9183" max="9183" width="56.5703125" style="5" customWidth="1"/>
    <col min="9184" max="9184" width="11.28515625" style="5" customWidth="1"/>
    <col min="9185" max="9185" width="6.140625" style="5" customWidth="1"/>
    <col min="9186" max="9186" width="6.85546875" style="5" customWidth="1"/>
    <col min="9187" max="9187" width="10.42578125" style="5" bestFit="1" customWidth="1"/>
    <col min="9188" max="9196" width="0" style="5" hidden="1" customWidth="1"/>
    <col min="9197" max="9438" width="9.140625" style="5"/>
    <col min="9439" max="9439" width="56.5703125" style="5" customWidth="1"/>
    <col min="9440" max="9440" width="11.28515625" style="5" customWidth="1"/>
    <col min="9441" max="9441" width="6.140625" style="5" customWidth="1"/>
    <col min="9442" max="9442" width="6.85546875" style="5" customWidth="1"/>
    <col min="9443" max="9443" width="10.42578125" style="5" bestFit="1" customWidth="1"/>
    <col min="9444" max="9452" width="0" style="5" hidden="1" customWidth="1"/>
    <col min="9453" max="9694" width="9.140625" style="5"/>
    <col min="9695" max="9695" width="56.5703125" style="5" customWidth="1"/>
    <col min="9696" max="9696" width="11.28515625" style="5" customWidth="1"/>
    <col min="9697" max="9697" width="6.140625" style="5" customWidth="1"/>
    <col min="9698" max="9698" width="6.85546875" style="5" customWidth="1"/>
    <col min="9699" max="9699" width="10.42578125" style="5" bestFit="1" customWidth="1"/>
    <col min="9700" max="9708" width="0" style="5" hidden="1" customWidth="1"/>
    <col min="9709" max="9950" width="9.140625" style="5"/>
    <col min="9951" max="9951" width="56.5703125" style="5" customWidth="1"/>
    <col min="9952" max="9952" width="11.28515625" style="5" customWidth="1"/>
    <col min="9953" max="9953" width="6.140625" style="5" customWidth="1"/>
    <col min="9954" max="9954" width="6.85546875" style="5" customWidth="1"/>
    <col min="9955" max="9955" width="10.42578125" style="5" bestFit="1" customWidth="1"/>
    <col min="9956" max="9964" width="0" style="5" hidden="1" customWidth="1"/>
    <col min="9965" max="10206" width="9.140625" style="5"/>
    <col min="10207" max="10207" width="56.5703125" style="5" customWidth="1"/>
    <col min="10208" max="10208" width="11.28515625" style="5" customWidth="1"/>
    <col min="10209" max="10209" width="6.140625" style="5" customWidth="1"/>
    <col min="10210" max="10210" width="6.85546875" style="5" customWidth="1"/>
    <col min="10211" max="10211" width="10.42578125" style="5" bestFit="1" customWidth="1"/>
    <col min="10212" max="10220" width="0" style="5" hidden="1" customWidth="1"/>
    <col min="10221" max="10462" width="9.140625" style="5"/>
    <col min="10463" max="10463" width="56.5703125" style="5" customWidth="1"/>
    <col min="10464" max="10464" width="11.28515625" style="5" customWidth="1"/>
    <col min="10465" max="10465" width="6.140625" style="5" customWidth="1"/>
    <col min="10466" max="10466" width="6.85546875" style="5" customWidth="1"/>
    <col min="10467" max="10467" width="10.42578125" style="5" bestFit="1" customWidth="1"/>
    <col min="10468" max="10476" width="0" style="5" hidden="1" customWidth="1"/>
    <col min="10477" max="10718" width="9.140625" style="5"/>
    <col min="10719" max="10719" width="56.5703125" style="5" customWidth="1"/>
    <col min="10720" max="10720" width="11.28515625" style="5" customWidth="1"/>
    <col min="10721" max="10721" width="6.140625" style="5" customWidth="1"/>
    <col min="10722" max="10722" width="6.85546875" style="5" customWidth="1"/>
    <col min="10723" max="10723" width="10.42578125" style="5" bestFit="1" customWidth="1"/>
    <col min="10724" max="10732" width="0" style="5" hidden="1" customWidth="1"/>
    <col min="10733" max="10974" width="9.140625" style="5"/>
    <col min="10975" max="10975" width="56.5703125" style="5" customWidth="1"/>
    <col min="10976" max="10976" width="11.28515625" style="5" customWidth="1"/>
    <col min="10977" max="10977" width="6.140625" style="5" customWidth="1"/>
    <col min="10978" max="10978" width="6.85546875" style="5" customWidth="1"/>
    <col min="10979" max="10979" width="10.42578125" style="5" bestFit="1" customWidth="1"/>
    <col min="10980" max="10988" width="0" style="5" hidden="1" customWidth="1"/>
    <col min="10989" max="11230" width="9.140625" style="5"/>
    <col min="11231" max="11231" width="56.5703125" style="5" customWidth="1"/>
    <col min="11232" max="11232" width="11.28515625" style="5" customWidth="1"/>
    <col min="11233" max="11233" width="6.140625" style="5" customWidth="1"/>
    <col min="11234" max="11234" width="6.85546875" style="5" customWidth="1"/>
    <col min="11235" max="11235" width="10.42578125" style="5" bestFit="1" customWidth="1"/>
    <col min="11236" max="11244" width="0" style="5" hidden="1" customWidth="1"/>
    <col min="11245" max="11486" width="9.140625" style="5"/>
    <col min="11487" max="11487" width="56.5703125" style="5" customWidth="1"/>
    <col min="11488" max="11488" width="11.28515625" style="5" customWidth="1"/>
    <col min="11489" max="11489" width="6.140625" style="5" customWidth="1"/>
    <col min="11490" max="11490" width="6.85546875" style="5" customWidth="1"/>
    <col min="11491" max="11491" width="10.42578125" style="5" bestFit="1" customWidth="1"/>
    <col min="11492" max="11500" width="0" style="5" hidden="1" customWidth="1"/>
    <col min="11501" max="11742" width="9.140625" style="5"/>
    <col min="11743" max="11743" width="56.5703125" style="5" customWidth="1"/>
    <col min="11744" max="11744" width="11.28515625" style="5" customWidth="1"/>
    <col min="11745" max="11745" width="6.140625" style="5" customWidth="1"/>
    <col min="11746" max="11746" width="6.85546875" style="5" customWidth="1"/>
    <col min="11747" max="11747" width="10.42578125" style="5" bestFit="1" customWidth="1"/>
    <col min="11748" max="11756" width="0" style="5" hidden="1" customWidth="1"/>
    <col min="11757" max="11998" width="9.140625" style="5"/>
    <col min="11999" max="11999" width="56.5703125" style="5" customWidth="1"/>
    <col min="12000" max="12000" width="11.28515625" style="5" customWidth="1"/>
    <col min="12001" max="12001" width="6.140625" style="5" customWidth="1"/>
    <col min="12002" max="12002" width="6.85546875" style="5" customWidth="1"/>
    <col min="12003" max="12003" width="10.42578125" style="5" bestFit="1" customWidth="1"/>
    <col min="12004" max="12012" width="0" style="5" hidden="1" customWidth="1"/>
    <col min="12013" max="12254" width="9.140625" style="5"/>
    <col min="12255" max="12255" width="56.5703125" style="5" customWidth="1"/>
    <col min="12256" max="12256" width="11.28515625" style="5" customWidth="1"/>
    <col min="12257" max="12257" width="6.140625" style="5" customWidth="1"/>
    <col min="12258" max="12258" width="6.85546875" style="5" customWidth="1"/>
    <col min="12259" max="12259" width="10.42578125" style="5" bestFit="1" customWidth="1"/>
    <col min="12260" max="12268" width="0" style="5" hidden="1" customWidth="1"/>
    <col min="12269" max="12510" width="9.140625" style="5"/>
    <col min="12511" max="12511" width="56.5703125" style="5" customWidth="1"/>
    <col min="12512" max="12512" width="11.28515625" style="5" customWidth="1"/>
    <col min="12513" max="12513" width="6.140625" style="5" customWidth="1"/>
    <col min="12514" max="12514" width="6.85546875" style="5" customWidth="1"/>
    <col min="12515" max="12515" width="10.42578125" style="5" bestFit="1" customWidth="1"/>
    <col min="12516" max="12524" width="0" style="5" hidden="1" customWidth="1"/>
    <col min="12525" max="12766" width="9.140625" style="5"/>
    <col min="12767" max="12767" width="56.5703125" style="5" customWidth="1"/>
    <col min="12768" max="12768" width="11.28515625" style="5" customWidth="1"/>
    <col min="12769" max="12769" width="6.140625" style="5" customWidth="1"/>
    <col min="12770" max="12770" width="6.85546875" style="5" customWidth="1"/>
    <col min="12771" max="12771" width="10.42578125" style="5" bestFit="1" customWidth="1"/>
    <col min="12772" max="12780" width="0" style="5" hidden="1" customWidth="1"/>
    <col min="12781" max="13022" width="9.140625" style="5"/>
    <col min="13023" max="13023" width="56.5703125" style="5" customWidth="1"/>
    <col min="13024" max="13024" width="11.28515625" style="5" customWidth="1"/>
    <col min="13025" max="13025" width="6.140625" style="5" customWidth="1"/>
    <col min="13026" max="13026" width="6.85546875" style="5" customWidth="1"/>
    <col min="13027" max="13027" width="10.42578125" style="5" bestFit="1" customWidth="1"/>
    <col min="13028" max="13036" width="0" style="5" hidden="1" customWidth="1"/>
    <col min="13037" max="13278" width="9.140625" style="5"/>
    <col min="13279" max="13279" width="56.5703125" style="5" customWidth="1"/>
    <col min="13280" max="13280" width="11.28515625" style="5" customWidth="1"/>
    <col min="13281" max="13281" width="6.140625" style="5" customWidth="1"/>
    <col min="13282" max="13282" width="6.85546875" style="5" customWidth="1"/>
    <col min="13283" max="13283" width="10.42578125" style="5" bestFit="1" customWidth="1"/>
    <col min="13284" max="13292" width="0" style="5" hidden="1" customWidth="1"/>
    <col min="13293" max="13534" width="9.140625" style="5"/>
    <col min="13535" max="13535" width="56.5703125" style="5" customWidth="1"/>
    <col min="13536" max="13536" width="11.28515625" style="5" customWidth="1"/>
    <col min="13537" max="13537" width="6.140625" style="5" customWidth="1"/>
    <col min="13538" max="13538" width="6.85546875" style="5" customWidth="1"/>
    <col min="13539" max="13539" width="10.42578125" style="5" bestFit="1" customWidth="1"/>
    <col min="13540" max="13548" width="0" style="5" hidden="1" customWidth="1"/>
    <col min="13549" max="13790" width="9.140625" style="5"/>
    <col min="13791" max="13791" width="56.5703125" style="5" customWidth="1"/>
    <col min="13792" max="13792" width="11.28515625" style="5" customWidth="1"/>
    <col min="13793" max="13793" width="6.140625" style="5" customWidth="1"/>
    <col min="13794" max="13794" width="6.85546875" style="5" customWidth="1"/>
    <col min="13795" max="13795" width="10.42578125" style="5" bestFit="1" customWidth="1"/>
    <col min="13796" max="13804" width="0" style="5" hidden="1" customWidth="1"/>
    <col min="13805" max="14046" width="9.140625" style="5"/>
    <col min="14047" max="14047" width="56.5703125" style="5" customWidth="1"/>
    <col min="14048" max="14048" width="11.28515625" style="5" customWidth="1"/>
    <col min="14049" max="14049" width="6.140625" style="5" customWidth="1"/>
    <col min="14050" max="14050" width="6.85546875" style="5" customWidth="1"/>
    <col min="14051" max="14051" width="10.42578125" style="5" bestFit="1" customWidth="1"/>
    <col min="14052" max="14060" width="0" style="5" hidden="1" customWidth="1"/>
    <col min="14061" max="14302" width="9.140625" style="5"/>
    <col min="14303" max="14303" width="56.5703125" style="5" customWidth="1"/>
    <col min="14304" max="14304" width="11.28515625" style="5" customWidth="1"/>
    <col min="14305" max="14305" width="6.140625" style="5" customWidth="1"/>
    <col min="14306" max="14306" width="6.85546875" style="5" customWidth="1"/>
    <col min="14307" max="14307" width="10.42578125" style="5" bestFit="1" customWidth="1"/>
    <col min="14308" max="14316" width="0" style="5" hidden="1" customWidth="1"/>
    <col min="14317" max="14558" width="9.140625" style="5"/>
    <col min="14559" max="14559" width="56.5703125" style="5" customWidth="1"/>
    <col min="14560" max="14560" width="11.28515625" style="5" customWidth="1"/>
    <col min="14561" max="14561" width="6.140625" style="5" customWidth="1"/>
    <col min="14562" max="14562" width="6.85546875" style="5" customWidth="1"/>
    <col min="14563" max="14563" width="10.42578125" style="5" bestFit="1" customWidth="1"/>
    <col min="14564" max="14572" width="0" style="5" hidden="1" customWidth="1"/>
    <col min="14573" max="14814" width="9.140625" style="5"/>
    <col min="14815" max="14815" width="56.5703125" style="5" customWidth="1"/>
    <col min="14816" max="14816" width="11.28515625" style="5" customWidth="1"/>
    <col min="14817" max="14817" width="6.140625" style="5" customWidth="1"/>
    <col min="14818" max="14818" width="6.85546875" style="5" customWidth="1"/>
    <col min="14819" max="14819" width="10.42578125" style="5" bestFit="1" customWidth="1"/>
    <col min="14820" max="14828" width="0" style="5" hidden="1" customWidth="1"/>
    <col min="14829" max="15070" width="9.140625" style="5"/>
    <col min="15071" max="15071" width="56.5703125" style="5" customWidth="1"/>
    <col min="15072" max="15072" width="11.28515625" style="5" customWidth="1"/>
    <col min="15073" max="15073" width="6.140625" style="5" customWidth="1"/>
    <col min="15074" max="15074" width="6.85546875" style="5" customWidth="1"/>
    <col min="15075" max="15075" width="10.42578125" style="5" bestFit="1" customWidth="1"/>
    <col min="15076" max="15084" width="0" style="5" hidden="1" customWidth="1"/>
    <col min="15085" max="15326" width="9.140625" style="5"/>
    <col min="15327" max="15327" width="56.5703125" style="5" customWidth="1"/>
    <col min="15328" max="15328" width="11.28515625" style="5" customWidth="1"/>
    <col min="15329" max="15329" width="6.140625" style="5" customWidth="1"/>
    <col min="15330" max="15330" width="6.85546875" style="5" customWidth="1"/>
    <col min="15331" max="15331" width="10.42578125" style="5" bestFit="1" customWidth="1"/>
    <col min="15332" max="15340" width="0" style="5" hidden="1" customWidth="1"/>
    <col min="15341" max="15582" width="9.140625" style="5"/>
    <col min="15583" max="15583" width="56.5703125" style="5" customWidth="1"/>
    <col min="15584" max="15584" width="11.28515625" style="5" customWidth="1"/>
    <col min="15585" max="15585" width="6.140625" style="5" customWidth="1"/>
    <col min="15586" max="15586" width="6.85546875" style="5" customWidth="1"/>
    <col min="15587" max="15587" width="10.42578125" style="5" bestFit="1" customWidth="1"/>
    <col min="15588" max="15596" width="0" style="5" hidden="1" customWidth="1"/>
    <col min="15597" max="15838" width="9.140625" style="5"/>
    <col min="15839" max="15839" width="56.5703125" style="5" customWidth="1"/>
    <col min="15840" max="15840" width="11.28515625" style="5" customWidth="1"/>
    <col min="15841" max="15841" width="6.140625" style="5" customWidth="1"/>
    <col min="15842" max="15842" width="6.85546875" style="5" customWidth="1"/>
    <col min="15843" max="15843" width="10.42578125" style="5" bestFit="1" customWidth="1"/>
    <col min="15844" max="15852" width="0" style="5" hidden="1" customWidth="1"/>
    <col min="15853" max="16094" width="9.140625" style="5"/>
    <col min="16095" max="16095" width="56.5703125" style="5" customWidth="1"/>
    <col min="16096" max="16096" width="11.28515625" style="5" customWidth="1"/>
    <col min="16097" max="16097" width="6.140625" style="5" customWidth="1"/>
    <col min="16098" max="16098" width="6.85546875" style="5" customWidth="1"/>
    <col min="16099" max="16099" width="10.42578125" style="5" bestFit="1" customWidth="1"/>
    <col min="16100" max="16108" width="0" style="5" hidden="1" customWidth="1"/>
    <col min="16109" max="16384" width="9.140625" style="5"/>
  </cols>
  <sheetData>
    <row r="1" spans="1:6" ht="12.75" customHeight="1">
      <c r="A1" s="172" t="s">
        <v>255</v>
      </c>
      <c r="B1" s="172"/>
      <c r="C1" s="172"/>
      <c r="D1" s="172"/>
      <c r="E1" s="172"/>
      <c r="F1" s="172"/>
    </row>
    <row r="2" spans="1:6" ht="18" customHeight="1">
      <c r="A2" s="173" t="s">
        <v>83</v>
      </c>
      <c r="B2" s="173"/>
      <c r="C2" s="173"/>
      <c r="D2" s="173"/>
      <c r="E2" s="173"/>
      <c r="F2" s="173"/>
    </row>
    <row r="3" spans="1:6" ht="24.75" customHeight="1">
      <c r="A3" s="173" t="s">
        <v>242</v>
      </c>
      <c r="B3" s="173"/>
      <c r="C3" s="173"/>
      <c r="D3" s="173"/>
      <c r="E3" s="173"/>
      <c r="F3" s="173"/>
    </row>
    <row r="4" spans="1:6" ht="12.75" customHeight="1">
      <c r="A4" s="172" t="s">
        <v>246</v>
      </c>
      <c r="B4" s="172"/>
      <c r="C4" s="172"/>
      <c r="D4" s="172"/>
      <c r="E4" s="172"/>
      <c r="F4" s="172"/>
    </row>
    <row r="5" spans="1:6" ht="18.75" customHeight="1">
      <c r="A5" s="50"/>
      <c r="B5" s="174"/>
      <c r="C5" s="174"/>
      <c r="D5" s="174"/>
      <c r="E5" s="174"/>
      <c r="F5" s="174"/>
    </row>
    <row r="6" spans="1:6" ht="6.75" customHeight="1">
      <c r="A6" s="51"/>
      <c r="B6" s="51"/>
      <c r="C6" s="51"/>
      <c r="D6" s="51"/>
      <c r="E6" s="51"/>
      <c r="F6" s="52"/>
    </row>
    <row r="7" spans="1:6" ht="69" customHeight="1">
      <c r="A7" s="164" t="s">
        <v>241</v>
      </c>
      <c r="B7" s="164"/>
      <c r="C7" s="164"/>
      <c r="D7" s="164"/>
      <c r="E7" s="164"/>
      <c r="F7" s="164"/>
    </row>
    <row r="8" spans="1:6" ht="14.25" customHeight="1">
      <c r="A8" s="165"/>
      <c r="B8" s="165"/>
      <c r="C8" s="165"/>
      <c r="D8" s="53"/>
      <c r="E8" s="146"/>
      <c r="F8" s="54" t="s">
        <v>163</v>
      </c>
    </row>
    <row r="9" spans="1:6">
      <c r="A9" s="11" t="s">
        <v>4</v>
      </c>
      <c r="B9" s="11" t="s">
        <v>16</v>
      </c>
      <c r="C9" s="11" t="s">
        <v>28</v>
      </c>
      <c r="D9" s="11" t="s">
        <v>164</v>
      </c>
      <c r="E9" s="149" t="s">
        <v>248</v>
      </c>
      <c r="F9" s="149" t="s">
        <v>249</v>
      </c>
    </row>
    <row r="10" spans="1:6">
      <c r="A10" s="55" t="s">
        <v>165</v>
      </c>
      <c r="B10" s="45"/>
      <c r="C10" s="45"/>
      <c r="D10" s="45"/>
      <c r="E10" s="56">
        <f>E11+E14+E19+E26+E29+E32+E39+E42+E45+E48+E51+E54+E57+E60+E65+E70+E73+E76+E79+E82+E87+E90+E93+E96+E99+E102+E105+E108+E111+E114+E117+E167</f>
        <v>128447.99999999999</v>
      </c>
      <c r="F10" s="56">
        <f>F11+F14+F19+F26+F29+F32+F39+F42+F45+F48+F51+F54+F57+F60+F65+F70+F73+F76+F79+F82+F87+F90+F93+F96+F99+F102+F105+F108+F111+F114+F117</f>
        <v>113344</v>
      </c>
    </row>
    <row r="11" spans="1:6">
      <c r="A11" s="102" t="s">
        <v>92</v>
      </c>
      <c r="B11" s="44" t="s">
        <v>93</v>
      </c>
      <c r="C11" s="44"/>
      <c r="D11" s="44"/>
      <c r="E11" s="56">
        <f>E12</f>
        <v>2860</v>
      </c>
      <c r="F11" s="56">
        <f>F12</f>
        <v>2860</v>
      </c>
    </row>
    <row r="12" spans="1:6" ht="33.75">
      <c r="A12" s="15" t="s">
        <v>69</v>
      </c>
      <c r="B12" s="43" t="s">
        <v>93</v>
      </c>
      <c r="C12" s="43" t="s">
        <v>29</v>
      </c>
      <c r="D12" s="43"/>
      <c r="E12" s="57">
        <f>E13</f>
        <v>2860</v>
      </c>
      <c r="F12" s="57">
        <f>F13</f>
        <v>2860</v>
      </c>
    </row>
    <row r="13" spans="1:6" ht="22.5">
      <c r="A13" s="15" t="s">
        <v>72</v>
      </c>
      <c r="B13" s="43" t="s">
        <v>93</v>
      </c>
      <c r="C13" s="43" t="s">
        <v>29</v>
      </c>
      <c r="D13" s="43" t="s">
        <v>34</v>
      </c>
      <c r="E13" s="57">
        <f>'прил 8 - ведомственная '!G14</f>
        <v>2860</v>
      </c>
      <c r="F13" s="57">
        <f>'прил 8 - ведомственная '!H14</f>
        <v>2860</v>
      </c>
    </row>
    <row r="14" spans="1:6" ht="31.5">
      <c r="A14" s="102" t="s">
        <v>6</v>
      </c>
      <c r="B14" s="44" t="s">
        <v>94</v>
      </c>
      <c r="C14" s="44"/>
      <c r="D14" s="44"/>
      <c r="E14" s="58">
        <f>E15+E17</f>
        <v>10</v>
      </c>
      <c r="F14" s="58">
        <f>F15+F17</f>
        <v>10</v>
      </c>
    </row>
    <row r="15" spans="1:6" ht="33.75">
      <c r="A15" s="15" t="s">
        <v>69</v>
      </c>
      <c r="B15" s="43" t="s">
        <v>94</v>
      </c>
      <c r="C15" s="43" t="s">
        <v>29</v>
      </c>
      <c r="D15" s="43"/>
      <c r="E15" s="59">
        <f>E16</f>
        <v>10</v>
      </c>
      <c r="F15" s="59">
        <f>F16</f>
        <v>10</v>
      </c>
    </row>
    <row r="16" spans="1:6" ht="33.75">
      <c r="A16" s="15" t="s">
        <v>6</v>
      </c>
      <c r="B16" s="43" t="s">
        <v>94</v>
      </c>
      <c r="C16" s="43" t="s">
        <v>29</v>
      </c>
      <c r="D16" s="43" t="s">
        <v>35</v>
      </c>
      <c r="E16" s="59">
        <f>'прил 8 - ведомственная '!G17</f>
        <v>10</v>
      </c>
      <c r="F16" s="59">
        <f>'прил 8 - ведомственная '!H17</f>
        <v>10</v>
      </c>
    </row>
    <row r="17" spans="1:6" ht="22.5">
      <c r="A17" s="15" t="s">
        <v>166</v>
      </c>
      <c r="B17" s="43" t="s">
        <v>94</v>
      </c>
      <c r="C17" s="43" t="s">
        <v>30</v>
      </c>
      <c r="D17" s="43"/>
      <c r="E17" s="59">
        <f>E18</f>
        <v>0</v>
      </c>
      <c r="F17" s="59">
        <f>F18</f>
        <v>0</v>
      </c>
    </row>
    <row r="18" spans="1:6" ht="33.75">
      <c r="A18" s="15" t="s">
        <v>6</v>
      </c>
      <c r="B18" s="43" t="s">
        <v>94</v>
      </c>
      <c r="C18" s="43" t="s">
        <v>30</v>
      </c>
      <c r="D18" s="43" t="s">
        <v>35</v>
      </c>
      <c r="E18" s="59">
        <f>'прил 8 - ведомственная '!G18</f>
        <v>0</v>
      </c>
      <c r="F18" s="59">
        <f>'прил 8 - ведомственная '!H18</f>
        <v>0</v>
      </c>
    </row>
    <row r="19" spans="1:6">
      <c r="A19" s="19" t="s">
        <v>95</v>
      </c>
      <c r="B19" s="44" t="s">
        <v>96</v>
      </c>
      <c r="C19" s="44"/>
      <c r="D19" s="44"/>
      <c r="E19" s="58">
        <f>E20+E22+E24</f>
        <v>31727</v>
      </c>
      <c r="F19" s="58">
        <f>F20+F22+F24</f>
        <v>28927</v>
      </c>
    </row>
    <row r="20" spans="1:6" ht="33.75">
      <c r="A20" s="15" t="s">
        <v>69</v>
      </c>
      <c r="B20" s="43" t="s">
        <v>96</v>
      </c>
      <c r="C20" s="43" t="s">
        <v>29</v>
      </c>
      <c r="D20" s="43"/>
      <c r="E20" s="59">
        <f>E21</f>
        <v>24882</v>
      </c>
      <c r="F20" s="59">
        <f>F21</f>
        <v>22082</v>
      </c>
    </row>
    <row r="21" spans="1:6" ht="33.75">
      <c r="A21" s="15" t="s">
        <v>7</v>
      </c>
      <c r="B21" s="43" t="s">
        <v>96</v>
      </c>
      <c r="C21" s="43" t="s">
        <v>29</v>
      </c>
      <c r="D21" s="43" t="s">
        <v>36</v>
      </c>
      <c r="E21" s="59">
        <f>'прил 8 - ведомственная '!G21</f>
        <v>24882</v>
      </c>
      <c r="F21" s="59">
        <f>'прил 8 - ведомственная '!H21</f>
        <v>22082</v>
      </c>
    </row>
    <row r="22" spans="1:6" ht="22.5">
      <c r="A22" s="15" t="s">
        <v>166</v>
      </c>
      <c r="B22" s="43" t="s">
        <v>96</v>
      </c>
      <c r="C22" s="43" t="s">
        <v>30</v>
      </c>
      <c r="D22" s="43"/>
      <c r="E22" s="57">
        <f>'прил 8 - ведомственная '!G22</f>
        <v>6700</v>
      </c>
      <c r="F22" s="57">
        <f>'прил 8 - ведомственная '!H22</f>
        <v>6700</v>
      </c>
    </row>
    <row r="23" spans="1:6" ht="33.75">
      <c r="A23" s="15" t="s">
        <v>7</v>
      </c>
      <c r="B23" s="43" t="s">
        <v>96</v>
      </c>
      <c r="C23" s="43" t="s">
        <v>30</v>
      </c>
      <c r="D23" s="43" t="s">
        <v>36</v>
      </c>
      <c r="E23" s="57">
        <f>E22</f>
        <v>6700</v>
      </c>
      <c r="F23" s="57">
        <f>F22</f>
        <v>6700</v>
      </c>
    </row>
    <row r="24" spans="1:6">
      <c r="A24" s="15" t="s">
        <v>18</v>
      </c>
      <c r="B24" s="43" t="s">
        <v>96</v>
      </c>
      <c r="C24" s="43" t="s">
        <v>31</v>
      </c>
      <c r="D24" s="43"/>
      <c r="E24" s="57">
        <f>E25</f>
        <v>145</v>
      </c>
      <c r="F24" s="57">
        <f>F25</f>
        <v>145</v>
      </c>
    </row>
    <row r="25" spans="1:6" ht="33.75">
      <c r="A25" s="15" t="s">
        <v>7</v>
      </c>
      <c r="B25" s="43" t="s">
        <v>96</v>
      </c>
      <c r="C25" s="43" t="s">
        <v>31</v>
      </c>
      <c r="D25" s="43" t="s">
        <v>36</v>
      </c>
      <c r="E25" s="57">
        <f>'прил 8 - ведомственная '!G23</f>
        <v>145</v>
      </c>
      <c r="F25" s="57">
        <f>'прил 8 - ведомственная '!H23</f>
        <v>145</v>
      </c>
    </row>
    <row r="26" spans="1:6">
      <c r="A26" s="102" t="s">
        <v>99</v>
      </c>
      <c r="B26" s="44" t="s">
        <v>100</v>
      </c>
      <c r="C26" s="44"/>
      <c r="D26" s="44"/>
      <c r="E26" s="60">
        <f>E27</f>
        <v>250</v>
      </c>
      <c r="F26" s="60">
        <f>F27</f>
        <v>250</v>
      </c>
    </row>
    <row r="27" spans="1:6">
      <c r="A27" s="15" t="s">
        <v>21</v>
      </c>
      <c r="B27" s="43" t="s">
        <v>100</v>
      </c>
      <c r="C27" s="43" t="s">
        <v>30</v>
      </c>
      <c r="D27" s="43"/>
      <c r="E27" s="61">
        <f>E28</f>
        <v>250</v>
      </c>
      <c r="F27" s="61">
        <f>F28</f>
        <v>250</v>
      </c>
    </row>
    <row r="28" spans="1:6">
      <c r="A28" s="15" t="s">
        <v>3</v>
      </c>
      <c r="B28" s="43" t="s">
        <v>100</v>
      </c>
      <c r="C28" s="43" t="s">
        <v>30</v>
      </c>
      <c r="D28" s="43" t="s">
        <v>46</v>
      </c>
      <c r="E28" s="61">
        <f>'прил 8 - ведомственная '!G66</f>
        <v>250</v>
      </c>
      <c r="F28" s="61">
        <f>'прил 8 - ведомственная '!H66</f>
        <v>250</v>
      </c>
    </row>
    <row r="29" spans="1:6" ht="21">
      <c r="A29" s="102" t="s">
        <v>101</v>
      </c>
      <c r="B29" s="44" t="s">
        <v>102</v>
      </c>
      <c r="C29" s="44"/>
      <c r="D29" s="44"/>
      <c r="E29" s="58">
        <f>E30</f>
        <v>100</v>
      </c>
      <c r="F29" s="58">
        <f>F30</f>
        <v>100</v>
      </c>
    </row>
    <row r="30" spans="1:6" ht="22.5">
      <c r="A30" s="15" t="s">
        <v>166</v>
      </c>
      <c r="B30" s="43" t="s">
        <v>102</v>
      </c>
      <c r="C30" s="43" t="s">
        <v>30</v>
      </c>
      <c r="D30" s="43"/>
      <c r="E30" s="59">
        <f>E31</f>
        <v>100</v>
      </c>
      <c r="F30" s="59">
        <f>F31</f>
        <v>100</v>
      </c>
    </row>
    <row r="31" spans="1:6">
      <c r="A31" s="15" t="s">
        <v>27</v>
      </c>
      <c r="B31" s="43" t="s">
        <v>102</v>
      </c>
      <c r="C31" s="43" t="s">
        <v>30</v>
      </c>
      <c r="D31" s="43" t="s">
        <v>38</v>
      </c>
      <c r="E31" s="61">
        <f>'прил 8 - ведомственная '!G29</f>
        <v>100</v>
      </c>
      <c r="F31" s="61">
        <f>'прил 8 - ведомственная '!H29</f>
        <v>100</v>
      </c>
    </row>
    <row r="32" spans="1:6">
      <c r="A32" s="102" t="s">
        <v>103</v>
      </c>
      <c r="B32" s="44" t="s">
        <v>104</v>
      </c>
      <c r="C32" s="44"/>
      <c r="D32" s="44"/>
      <c r="E32" s="58">
        <f>E33+E37+E35</f>
        <v>1109.4000000000001</v>
      </c>
      <c r="F32" s="58">
        <f>F33+F37+F35</f>
        <v>1109.4000000000001</v>
      </c>
    </row>
    <row r="33" spans="1:6" ht="22.5">
      <c r="A33" s="15" t="s">
        <v>166</v>
      </c>
      <c r="B33" s="43" t="s">
        <v>104</v>
      </c>
      <c r="C33" s="43" t="s">
        <v>30</v>
      </c>
      <c r="D33" s="43"/>
      <c r="E33" s="59">
        <f>E34</f>
        <v>771.4</v>
      </c>
      <c r="F33" s="59">
        <f>F34</f>
        <v>771.4</v>
      </c>
    </row>
    <row r="34" spans="1:6">
      <c r="A34" s="15" t="s">
        <v>27</v>
      </c>
      <c r="B34" s="43" t="s">
        <v>104</v>
      </c>
      <c r="C34" s="43" t="s">
        <v>30</v>
      </c>
      <c r="D34" s="43" t="s">
        <v>38</v>
      </c>
      <c r="E34" s="61">
        <f>'прил 8 - ведомственная '!G31</f>
        <v>771.4</v>
      </c>
      <c r="F34" s="61">
        <f>'прил 8 - ведомственная '!H31</f>
        <v>771.4</v>
      </c>
    </row>
    <row r="35" spans="1:6">
      <c r="A35" s="12" t="s">
        <v>73</v>
      </c>
      <c r="B35" s="104" t="s">
        <v>104</v>
      </c>
      <c r="C35" s="104" t="s">
        <v>169</v>
      </c>
      <c r="D35" s="104"/>
      <c r="E35" s="61">
        <f>E36</f>
        <v>100</v>
      </c>
      <c r="F35" s="61">
        <f>F36</f>
        <v>100</v>
      </c>
    </row>
    <row r="36" spans="1:6">
      <c r="A36" s="15" t="s">
        <v>27</v>
      </c>
      <c r="B36" s="104" t="s">
        <v>104</v>
      </c>
      <c r="C36" s="104" t="s">
        <v>169</v>
      </c>
      <c r="D36" s="104" t="s">
        <v>38</v>
      </c>
      <c r="E36" s="61">
        <f>'прил 8 - ведомственная '!G32</f>
        <v>100</v>
      </c>
      <c r="F36" s="61">
        <f>'прил 8 - ведомственная '!H32</f>
        <v>100</v>
      </c>
    </row>
    <row r="37" spans="1:6">
      <c r="A37" s="2" t="s">
        <v>18</v>
      </c>
      <c r="B37" s="43" t="s">
        <v>104</v>
      </c>
      <c r="C37" s="43" t="s">
        <v>31</v>
      </c>
      <c r="D37" s="43"/>
      <c r="E37" s="59">
        <f>E38</f>
        <v>238</v>
      </c>
      <c r="F37" s="59">
        <f>F38</f>
        <v>238</v>
      </c>
    </row>
    <row r="38" spans="1:6">
      <c r="A38" s="15" t="s">
        <v>27</v>
      </c>
      <c r="B38" s="43" t="s">
        <v>104</v>
      </c>
      <c r="C38" s="43" t="s">
        <v>31</v>
      </c>
      <c r="D38" s="43" t="s">
        <v>38</v>
      </c>
      <c r="E38" s="130">
        <f>'прил 8 - ведомственная '!G33</f>
        <v>238</v>
      </c>
      <c r="F38" s="130">
        <f>'прил 8 - ведомственная '!H33</f>
        <v>238</v>
      </c>
    </row>
    <row r="39" spans="1:6">
      <c r="A39" s="102" t="s">
        <v>103</v>
      </c>
      <c r="B39" s="44" t="s">
        <v>104</v>
      </c>
      <c r="C39" s="43"/>
      <c r="D39" s="43"/>
      <c r="E39" s="129">
        <f>E40</f>
        <v>40</v>
      </c>
      <c r="F39" s="129">
        <f>F40</f>
        <v>40</v>
      </c>
    </row>
    <row r="40" spans="1:6">
      <c r="A40" s="12" t="s">
        <v>73</v>
      </c>
      <c r="B40" s="43" t="s">
        <v>104</v>
      </c>
      <c r="C40" s="43" t="s">
        <v>169</v>
      </c>
      <c r="D40" s="43"/>
      <c r="E40" s="130">
        <f>E41</f>
        <v>40</v>
      </c>
      <c r="F40" s="130">
        <f>F41</f>
        <v>40</v>
      </c>
    </row>
    <row r="41" spans="1:6">
      <c r="A41" s="15" t="s">
        <v>143</v>
      </c>
      <c r="B41" s="43" t="s">
        <v>104</v>
      </c>
      <c r="C41" s="43" t="s">
        <v>169</v>
      </c>
      <c r="D41" s="43" t="s">
        <v>144</v>
      </c>
      <c r="E41" s="130">
        <f>'прил 8 - ведомственная '!G166</f>
        <v>40</v>
      </c>
      <c r="F41" s="130">
        <f>'прил 8 - ведомственная '!H166</f>
        <v>40</v>
      </c>
    </row>
    <row r="42" spans="1:6">
      <c r="A42" s="11" t="s">
        <v>97</v>
      </c>
      <c r="B42" s="44" t="s">
        <v>98</v>
      </c>
      <c r="C42" s="43"/>
      <c r="D42" s="43"/>
      <c r="E42" s="129">
        <f>E43</f>
        <v>100</v>
      </c>
      <c r="F42" s="129">
        <f>F43</f>
        <v>100</v>
      </c>
    </row>
    <row r="43" spans="1:6">
      <c r="A43" s="2" t="s">
        <v>18</v>
      </c>
      <c r="B43" s="43" t="s">
        <v>98</v>
      </c>
      <c r="C43" s="43" t="s">
        <v>31</v>
      </c>
      <c r="D43" s="43"/>
      <c r="E43" s="158">
        <f>E44</f>
        <v>100</v>
      </c>
      <c r="F43" s="158">
        <f>F44</f>
        <v>100</v>
      </c>
    </row>
    <row r="44" spans="1:6">
      <c r="A44" s="15" t="s">
        <v>8</v>
      </c>
      <c r="B44" s="43" t="s">
        <v>98</v>
      </c>
      <c r="C44" s="43" t="s">
        <v>31</v>
      </c>
      <c r="D44" s="43" t="s">
        <v>37</v>
      </c>
      <c r="E44" s="130">
        <f>'прил 8 - ведомственная '!G26</f>
        <v>100</v>
      </c>
      <c r="F44" s="130">
        <f>'прил 8 - ведомственная '!H26</f>
        <v>100</v>
      </c>
    </row>
    <row r="45" spans="1:6" ht="31.5">
      <c r="A45" s="102" t="s">
        <v>107</v>
      </c>
      <c r="B45" s="44" t="s">
        <v>108</v>
      </c>
      <c r="C45" s="44"/>
      <c r="D45" s="44"/>
      <c r="E45" s="129">
        <f>E46</f>
        <v>75</v>
      </c>
      <c r="F45" s="129">
        <f>F46</f>
        <v>75</v>
      </c>
    </row>
    <row r="46" spans="1:6">
      <c r="A46" s="15" t="s">
        <v>21</v>
      </c>
      <c r="B46" s="43" t="s">
        <v>108</v>
      </c>
      <c r="C46" s="43" t="s">
        <v>30</v>
      </c>
      <c r="D46" s="43"/>
      <c r="E46" s="61">
        <f>E47</f>
        <v>75</v>
      </c>
      <c r="F46" s="61">
        <f>F47</f>
        <v>75</v>
      </c>
    </row>
    <row r="47" spans="1:6" ht="22.5">
      <c r="A47" s="15" t="s">
        <v>86</v>
      </c>
      <c r="B47" s="43" t="s">
        <v>108</v>
      </c>
      <c r="C47" s="43" t="s">
        <v>30</v>
      </c>
      <c r="D47" s="43" t="s">
        <v>41</v>
      </c>
      <c r="E47" s="61">
        <f>'прил 8 - ведомственная '!G42</f>
        <v>75</v>
      </c>
      <c r="F47" s="61">
        <f>'прил 8 - ведомственная '!H42</f>
        <v>75</v>
      </c>
    </row>
    <row r="48" spans="1:6" ht="21">
      <c r="A48" s="102" t="s">
        <v>76</v>
      </c>
      <c r="B48" s="44" t="s">
        <v>106</v>
      </c>
      <c r="C48" s="44"/>
      <c r="D48" s="44"/>
      <c r="E48" s="58">
        <f>E49</f>
        <v>5</v>
      </c>
      <c r="F48" s="58">
        <f>F49</f>
        <v>5</v>
      </c>
    </row>
    <row r="49" spans="1:6" ht="22.5">
      <c r="A49" s="15" t="s">
        <v>166</v>
      </c>
      <c r="B49" s="43" t="s">
        <v>106</v>
      </c>
      <c r="C49" s="43" t="s">
        <v>30</v>
      </c>
      <c r="D49" s="43"/>
      <c r="E49" s="61">
        <f>E50</f>
        <v>5</v>
      </c>
      <c r="F49" s="61">
        <f>F50</f>
        <v>5</v>
      </c>
    </row>
    <row r="50" spans="1:6">
      <c r="A50" s="15" t="s">
        <v>85</v>
      </c>
      <c r="B50" s="43" t="s">
        <v>106</v>
      </c>
      <c r="C50" s="43" t="s">
        <v>30</v>
      </c>
      <c r="D50" s="43" t="s">
        <v>40</v>
      </c>
      <c r="E50" s="61">
        <f>'прил 8 - ведомственная '!G39</f>
        <v>5</v>
      </c>
      <c r="F50" s="61">
        <f>'прил 8 - ведомственная '!H39</f>
        <v>5</v>
      </c>
    </row>
    <row r="51" spans="1:6">
      <c r="A51" s="11" t="s">
        <v>208</v>
      </c>
      <c r="B51" s="111" t="s">
        <v>207</v>
      </c>
      <c r="C51" s="111"/>
      <c r="D51" s="111"/>
      <c r="E51" s="60">
        <f>E52</f>
        <v>0</v>
      </c>
      <c r="F51" s="60">
        <f>F52</f>
        <v>0</v>
      </c>
    </row>
    <row r="52" spans="1:6">
      <c r="A52" s="2" t="s">
        <v>21</v>
      </c>
      <c r="B52" s="112" t="s">
        <v>207</v>
      </c>
      <c r="C52" s="112" t="s">
        <v>30</v>
      </c>
      <c r="D52" s="108"/>
      <c r="E52" s="61">
        <f>E53</f>
        <v>0</v>
      </c>
      <c r="F52" s="61">
        <f>F53</f>
        <v>0</v>
      </c>
    </row>
    <row r="53" spans="1:6">
      <c r="A53" s="15" t="s">
        <v>2</v>
      </c>
      <c r="B53" s="112" t="s">
        <v>207</v>
      </c>
      <c r="C53" s="112" t="s">
        <v>30</v>
      </c>
      <c r="D53" s="112" t="s">
        <v>54</v>
      </c>
      <c r="E53" s="61">
        <f>'прил 8 - ведомственная '!G177</f>
        <v>0</v>
      </c>
      <c r="F53" s="61">
        <f>'прил 8 - ведомственная '!H177</f>
        <v>0</v>
      </c>
    </row>
    <row r="54" spans="1:6">
      <c r="A54" s="102" t="s">
        <v>137</v>
      </c>
      <c r="B54" s="44" t="s">
        <v>138</v>
      </c>
      <c r="C54" s="44"/>
      <c r="D54" s="44"/>
      <c r="E54" s="60">
        <f>E55</f>
        <v>0</v>
      </c>
      <c r="F54" s="60">
        <f>F55</f>
        <v>0</v>
      </c>
    </row>
    <row r="55" spans="1:6">
      <c r="A55" s="15" t="s">
        <v>21</v>
      </c>
      <c r="B55" s="43" t="s">
        <v>138</v>
      </c>
      <c r="C55" s="43" t="s">
        <v>30</v>
      </c>
      <c r="D55" s="43"/>
      <c r="E55" s="61">
        <f>E56</f>
        <v>0</v>
      </c>
      <c r="F55" s="61">
        <f>F56</f>
        <v>0</v>
      </c>
    </row>
    <row r="56" spans="1:6">
      <c r="A56" s="15" t="s">
        <v>25</v>
      </c>
      <c r="B56" s="43" t="s">
        <v>138</v>
      </c>
      <c r="C56" s="43" t="s">
        <v>30</v>
      </c>
      <c r="D56" s="43" t="s">
        <v>56</v>
      </c>
      <c r="E56" s="61">
        <f>'прил 8 - ведомственная '!G181</f>
        <v>0</v>
      </c>
      <c r="F56" s="61">
        <f>'прил 8 - ведомственная '!H181</f>
        <v>0</v>
      </c>
    </row>
    <row r="57" spans="1:6">
      <c r="A57" s="102" t="s">
        <v>139</v>
      </c>
      <c r="B57" s="44" t="s">
        <v>140</v>
      </c>
      <c r="C57" s="44"/>
      <c r="D57" s="44"/>
      <c r="E57" s="60">
        <f>E58</f>
        <v>62</v>
      </c>
      <c r="F57" s="60">
        <f>F58</f>
        <v>62</v>
      </c>
    </row>
    <row r="58" spans="1:6">
      <c r="A58" s="15" t="s">
        <v>21</v>
      </c>
      <c r="B58" s="43" t="s">
        <v>140</v>
      </c>
      <c r="C58" s="43" t="s">
        <v>30</v>
      </c>
      <c r="D58" s="43"/>
      <c r="E58" s="61">
        <f>E59</f>
        <v>62</v>
      </c>
      <c r="F58" s="61">
        <f>F59</f>
        <v>62</v>
      </c>
    </row>
    <row r="59" spans="1:6">
      <c r="A59" s="15" t="s">
        <v>26</v>
      </c>
      <c r="B59" s="43" t="s">
        <v>140</v>
      </c>
      <c r="C59" s="43" t="s">
        <v>30</v>
      </c>
      <c r="D59" s="43" t="s">
        <v>57</v>
      </c>
      <c r="E59" s="61">
        <f>'прил 8 - ведомственная '!G184</f>
        <v>62</v>
      </c>
      <c r="F59" s="61">
        <f>'прил 8 - ведомственная '!H184</f>
        <v>62</v>
      </c>
    </row>
    <row r="60" spans="1:6" ht="31.5">
      <c r="A60" s="11" t="s">
        <v>152</v>
      </c>
      <c r="B60" s="44" t="s">
        <v>118</v>
      </c>
      <c r="C60" s="43"/>
      <c r="D60" s="43"/>
      <c r="E60" s="60">
        <f>E61+E63</f>
        <v>830</v>
      </c>
      <c r="F60" s="60">
        <f>F61+F63</f>
        <v>830</v>
      </c>
    </row>
    <row r="61" spans="1:6">
      <c r="A61" s="15" t="s">
        <v>21</v>
      </c>
      <c r="B61" s="43" t="s">
        <v>118</v>
      </c>
      <c r="C61" s="43" t="s">
        <v>30</v>
      </c>
      <c r="D61" s="43"/>
      <c r="E61" s="61">
        <f>E62</f>
        <v>0</v>
      </c>
      <c r="F61" s="61">
        <f>F62</f>
        <v>0</v>
      </c>
    </row>
    <row r="62" spans="1:6">
      <c r="A62" s="15" t="s">
        <v>65</v>
      </c>
      <c r="B62" s="43" t="s">
        <v>118</v>
      </c>
      <c r="C62" s="43" t="s">
        <v>30</v>
      </c>
      <c r="D62" s="43" t="s">
        <v>49</v>
      </c>
      <c r="E62" s="61">
        <f>'прил 8 - ведомственная '!G82</f>
        <v>0</v>
      </c>
      <c r="F62" s="61">
        <f>'прил 8 - ведомственная '!H82</f>
        <v>0</v>
      </c>
    </row>
    <row r="63" spans="1:6">
      <c r="A63" s="15" t="s">
        <v>211</v>
      </c>
      <c r="B63" s="113" t="s">
        <v>118</v>
      </c>
      <c r="C63" s="113" t="s">
        <v>31</v>
      </c>
      <c r="D63" s="113"/>
      <c r="E63" s="61">
        <f>E64</f>
        <v>830</v>
      </c>
      <c r="F63" s="61">
        <f>F64</f>
        <v>830</v>
      </c>
    </row>
    <row r="64" spans="1:6">
      <c r="A64" s="15" t="s">
        <v>65</v>
      </c>
      <c r="B64" s="113" t="s">
        <v>118</v>
      </c>
      <c r="C64" s="113" t="s">
        <v>31</v>
      </c>
      <c r="D64" s="113" t="s">
        <v>49</v>
      </c>
      <c r="E64" s="61">
        <f>'прил 8 - ведомственная '!G83</f>
        <v>830</v>
      </c>
      <c r="F64" s="61">
        <f>'прил 8 - ведомственная '!H83</f>
        <v>830</v>
      </c>
    </row>
    <row r="65" spans="1:6" ht="21">
      <c r="A65" s="93" t="s">
        <v>203</v>
      </c>
      <c r="B65" s="102">
        <v>6940002000</v>
      </c>
      <c r="C65" s="101"/>
      <c r="D65" s="101"/>
      <c r="E65" s="60">
        <f>E66+E68</f>
        <v>0</v>
      </c>
      <c r="F65" s="60">
        <f>F66+F68</f>
        <v>0</v>
      </c>
    </row>
    <row r="66" spans="1:6">
      <c r="A66" s="94" t="s">
        <v>21</v>
      </c>
      <c r="B66" s="101" t="s">
        <v>204</v>
      </c>
      <c r="C66" s="101" t="s">
        <v>30</v>
      </c>
      <c r="D66" s="101"/>
      <c r="E66" s="61">
        <f>E67</f>
        <v>0</v>
      </c>
      <c r="F66" s="61">
        <f>F67</f>
        <v>0</v>
      </c>
    </row>
    <row r="67" spans="1:6">
      <c r="A67" s="15" t="s">
        <v>181</v>
      </c>
      <c r="B67" s="101" t="s">
        <v>204</v>
      </c>
      <c r="C67" s="101" t="s">
        <v>30</v>
      </c>
      <c r="D67" s="101" t="s">
        <v>182</v>
      </c>
      <c r="E67" s="61">
        <f>'прил 8 - ведомственная '!G72</f>
        <v>0</v>
      </c>
      <c r="F67" s="61">
        <f>'прил 8 - ведомственная '!H72</f>
        <v>0</v>
      </c>
    </row>
    <row r="68" spans="1:6" ht="22.5">
      <c r="A68" s="94" t="s">
        <v>209</v>
      </c>
      <c r="B68" s="113" t="s">
        <v>204</v>
      </c>
      <c r="C68" s="113" t="s">
        <v>210</v>
      </c>
      <c r="D68" s="113"/>
      <c r="E68" s="61">
        <f>'прил 8 - ведомственная '!G73</f>
        <v>0</v>
      </c>
      <c r="F68" s="61">
        <f>'прил 8 - ведомственная '!H73</f>
        <v>0</v>
      </c>
    </row>
    <row r="69" spans="1:6">
      <c r="A69" s="15" t="s">
        <v>181</v>
      </c>
      <c r="B69" s="113" t="s">
        <v>204</v>
      </c>
      <c r="C69" s="113" t="s">
        <v>210</v>
      </c>
      <c r="D69" s="113" t="s">
        <v>182</v>
      </c>
      <c r="E69" s="61">
        <f>E68</f>
        <v>0</v>
      </c>
      <c r="F69" s="61">
        <f>F68</f>
        <v>0</v>
      </c>
    </row>
    <row r="70" spans="1:6">
      <c r="A70" s="102" t="s">
        <v>119</v>
      </c>
      <c r="B70" s="44" t="s">
        <v>120</v>
      </c>
      <c r="C70" s="44"/>
      <c r="D70" s="44"/>
      <c r="E70" s="60">
        <f>E71</f>
        <v>4592.5</v>
      </c>
      <c r="F70" s="60">
        <f>F71</f>
        <v>4592.5</v>
      </c>
    </row>
    <row r="71" spans="1:6">
      <c r="A71" s="15" t="s">
        <v>21</v>
      </c>
      <c r="B71" s="43" t="s">
        <v>120</v>
      </c>
      <c r="C71" s="43" t="s">
        <v>30</v>
      </c>
      <c r="D71" s="43"/>
      <c r="E71" s="61">
        <f>E72</f>
        <v>4592.5</v>
      </c>
      <c r="F71" s="61">
        <f>F72</f>
        <v>4592.5</v>
      </c>
    </row>
    <row r="72" spans="1:6">
      <c r="A72" s="15" t="s">
        <v>65</v>
      </c>
      <c r="B72" s="43" t="s">
        <v>120</v>
      </c>
      <c r="C72" s="43" t="s">
        <v>30</v>
      </c>
      <c r="D72" s="43" t="s">
        <v>49</v>
      </c>
      <c r="E72" s="61">
        <f>'прил 8 - ведомственная '!G85</f>
        <v>4592.5</v>
      </c>
      <c r="F72" s="61">
        <f>'прил 8 - ведомственная '!H85</f>
        <v>4592.5</v>
      </c>
    </row>
    <row r="73" spans="1:6">
      <c r="A73" s="102" t="s">
        <v>121</v>
      </c>
      <c r="B73" s="44" t="s">
        <v>122</v>
      </c>
      <c r="C73" s="44"/>
      <c r="D73" s="44"/>
      <c r="E73" s="60">
        <f>E74</f>
        <v>374</v>
      </c>
      <c r="F73" s="60">
        <f>F74</f>
        <v>374</v>
      </c>
    </row>
    <row r="74" spans="1:6">
      <c r="A74" s="15" t="s">
        <v>21</v>
      </c>
      <c r="B74" s="43" t="s">
        <v>122</v>
      </c>
      <c r="C74" s="43" t="s">
        <v>30</v>
      </c>
      <c r="D74" s="43"/>
      <c r="E74" s="61">
        <f>E75</f>
        <v>374</v>
      </c>
      <c r="F74" s="61">
        <f>F75</f>
        <v>374</v>
      </c>
    </row>
    <row r="75" spans="1:6">
      <c r="A75" s="15" t="s">
        <v>65</v>
      </c>
      <c r="B75" s="43" t="s">
        <v>122</v>
      </c>
      <c r="C75" s="43" t="s">
        <v>30</v>
      </c>
      <c r="D75" s="43" t="s">
        <v>49</v>
      </c>
      <c r="E75" s="61">
        <f>'прил 8 - ведомственная '!G87</f>
        <v>374</v>
      </c>
      <c r="F75" s="61">
        <f>'прил 8 - ведомственная '!H87</f>
        <v>374</v>
      </c>
    </row>
    <row r="76" spans="1:6" s="7" customFormat="1" ht="10.5">
      <c r="A76" s="102" t="s">
        <v>167</v>
      </c>
      <c r="B76" s="44" t="s">
        <v>123</v>
      </c>
      <c r="C76" s="44"/>
      <c r="D76" s="44"/>
      <c r="E76" s="60">
        <f>E77</f>
        <v>70</v>
      </c>
      <c r="F76" s="60">
        <f>F77</f>
        <v>70</v>
      </c>
    </row>
    <row r="77" spans="1:6">
      <c r="A77" s="15" t="s">
        <v>21</v>
      </c>
      <c r="B77" s="43" t="s">
        <v>123</v>
      </c>
      <c r="C77" s="43" t="s">
        <v>30</v>
      </c>
      <c r="D77" s="43"/>
      <c r="E77" s="61">
        <f>E78</f>
        <v>70</v>
      </c>
      <c r="F77" s="61">
        <f>F78</f>
        <v>70</v>
      </c>
    </row>
    <row r="78" spans="1:6">
      <c r="A78" s="15" t="s">
        <v>65</v>
      </c>
      <c r="B78" s="43" t="s">
        <v>123</v>
      </c>
      <c r="C78" s="43" t="s">
        <v>30</v>
      </c>
      <c r="D78" s="43" t="s">
        <v>49</v>
      </c>
      <c r="E78" s="61">
        <f>'прил 8 - ведомственная '!G89</f>
        <v>70</v>
      </c>
      <c r="F78" s="61">
        <f>'прил 8 - ведомственная '!H89</f>
        <v>70</v>
      </c>
    </row>
    <row r="79" spans="1:6" ht="21">
      <c r="A79" s="11" t="s">
        <v>151</v>
      </c>
      <c r="B79" s="44" t="s">
        <v>124</v>
      </c>
      <c r="C79" s="43"/>
      <c r="D79" s="43"/>
      <c r="E79" s="60">
        <f>E80</f>
        <v>1580</v>
      </c>
      <c r="F79" s="60">
        <f>F80</f>
        <v>1580</v>
      </c>
    </row>
    <row r="80" spans="1:6">
      <c r="A80" s="15" t="s">
        <v>21</v>
      </c>
      <c r="B80" s="43" t="s">
        <v>124</v>
      </c>
      <c r="C80" s="43" t="s">
        <v>30</v>
      </c>
      <c r="D80" s="43"/>
      <c r="E80" s="61">
        <f>E81</f>
        <v>1580</v>
      </c>
      <c r="F80" s="61">
        <f>F81</f>
        <v>1580</v>
      </c>
    </row>
    <row r="81" spans="1:6">
      <c r="A81" s="15" t="s">
        <v>65</v>
      </c>
      <c r="B81" s="43" t="s">
        <v>124</v>
      </c>
      <c r="C81" s="43" t="s">
        <v>30</v>
      </c>
      <c r="D81" s="43" t="s">
        <v>49</v>
      </c>
      <c r="E81" s="61">
        <f>'прил 8 - ведомственная '!G91</f>
        <v>1580</v>
      </c>
      <c r="F81" s="61">
        <f>'прил 8 - ведомственная '!H91</f>
        <v>1580</v>
      </c>
    </row>
    <row r="82" spans="1:6" ht="21">
      <c r="A82" s="102" t="s">
        <v>125</v>
      </c>
      <c r="B82" s="44" t="s">
        <v>126</v>
      </c>
      <c r="C82" s="43"/>
      <c r="D82" s="43"/>
      <c r="E82" s="60">
        <f>E83+E85</f>
        <v>2648.7</v>
      </c>
      <c r="F82" s="60">
        <f>F83+F85</f>
        <v>2648.7</v>
      </c>
    </row>
    <row r="83" spans="1:6">
      <c r="A83" s="15" t="s">
        <v>21</v>
      </c>
      <c r="B83" s="43" t="s">
        <v>126</v>
      </c>
      <c r="C83" s="43" t="s">
        <v>30</v>
      </c>
      <c r="D83" s="43"/>
      <c r="E83" s="61">
        <f>E84</f>
        <v>2648.7</v>
      </c>
      <c r="F83" s="61">
        <f>F84</f>
        <v>2648.7</v>
      </c>
    </row>
    <row r="84" spans="1:6">
      <c r="A84" s="15" t="s">
        <v>65</v>
      </c>
      <c r="B84" s="43" t="s">
        <v>126</v>
      </c>
      <c r="C84" s="43" t="s">
        <v>30</v>
      </c>
      <c r="D84" s="43" t="s">
        <v>49</v>
      </c>
      <c r="E84" s="61">
        <f>'прил 8 - ведомственная '!G93</f>
        <v>2648.7</v>
      </c>
      <c r="F84" s="61">
        <f>'прил 8 - ведомственная '!H93</f>
        <v>2648.7</v>
      </c>
    </row>
    <row r="85" spans="1:6">
      <c r="A85" s="15" t="s">
        <v>211</v>
      </c>
      <c r="B85" s="113" t="s">
        <v>126</v>
      </c>
      <c r="C85" s="113" t="s">
        <v>31</v>
      </c>
      <c r="D85" s="113"/>
      <c r="E85" s="61">
        <f>'прил 8 - ведомственная '!G94</f>
        <v>0</v>
      </c>
      <c r="F85" s="61">
        <f>'прил 8 - ведомственная '!H94</f>
        <v>0</v>
      </c>
    </row>
    <row r="86" spans="1:6">
      <c r="A86" s="15" t="s">
        <v>65</v>
      </c>
      <c r="B86" s="113" t="s">
        <v>126</v>
      </c>
      <c r="C86" s="113" t="s">
        <v>30</v>
      </c>
      <c r="D86" s="113" t="s">
        <v>49</v>
      </c>
      <c r="E86" s="61">
        <f>E85</f>
        <v>0</v>
      </c>
      <c r="F86" s="61">
        <f>F85</f>
        <v>0</v>
      </c>
    </row>
    <row r="87" spans="1:6">
      <c r="A87" s="102" t="s">
        <v>127</v>
      </c>
      <c r="B87" s="44" t="s">
        <v>128</v>
      </c>
      <c r="C87" s="44"/>
      <c r="D87" s="44"/>
      <c r="E87" s="60">
        <f>E88</f>
        <v>4000</v>
      </c>
      <c r="F87" s="60">
        <f>F88</f>
        <v>4000</v>
      </c>
    </row>
    <row r="88" spans="1:6">
      <c r="A88" s="15" t="s">
        <v>21</v>
      </c>
      <c r="B88" s="43" t="s">
        <v>128</v>
      </c>
      <c r="C88" s="43" t="s">
        <v>30</v>
      </c>
      <c r="D88" s="43"/>
      <c r="E88" s="61">
        <f>E89</f>
        <v>4000</v>
      </c>
      <c r="F88" s="61">
        <f>F89</f>
        <v>4000</v>
      </c>
    </row>
    <row r="89" spans="1:6">
      <c r="A89" s="15" t="s">
        <v>65</v>
      </c>
      <c r="B89" s="43" t="s">
        <v>128</v>
      </c>
      <c r="C89" s="43" t="s">
        <v>30</v>
      </c>
      <c r="D89" s="43" t="s">
        <v>49</v>
      </c>
      <c r="E89" s="61">
        <f>'прил 8 - ведомственная '!G96</f>
        <v>4000</v>
      </c>
      <c r="F89" s="61">
        <f>'прил 8 - ведомственная '!H96</f>
        <v>4000</v>
      </c>
    </row>
    <row r="90" spans="1:6" ht="31.5">
      <c r="A90" s="93" t="s">
        <v>187</v>
      </c>
      <c r="B90" s="49">
        <v>6940003090</v>
      </c>
      <c r="C90" s="49">
        <v>200</v>
      </c>
      <c r="D90" s="89"/>
      <c r="E90" s="95">
        <f>E91</f>
        <v>0</v>
      </c>
      <c r="F90" s="95">
        <f>F91</f>
        <v>0</v>
      </c>
    </row>
    <row r="91" spans="1:6" ht="12">
      <c r="A91" s="94" t="s">
        <v>21</v>
      </c>
      <c r="B91" s="94">
        <v>6940003090</v>
      </c>
      <c r="C91" s="94">
        <v>200</v>
      </c>
      <c r="D91" s="66"/>
      <c r="E91" s="96">
        <f>E92</f>
        <v>0</v>
      </c>
      <c r="F91" s="96">
        <f>F92</f>
        <v>0</v>
      </c>
    </row>
    <row r="92" spans="1:6" ht="12">
      <c r="A92" s="94" t="s">
        <v>65</v>
      </c>
      <c r="B92" s="94">
        <v>6940003090</v>
      </c>
      <c r="C92" s="94">
        <v>200</v>
      </c>
      <c r="D92" s="66" t="s">
        <v>49</v>
      </c>
      <c r="E92" s="96">
        <f>'прил 8 - ведомственная '!G121</f>
        <v>0</v>
      </c>
      <c r="F92" s="96">
        <f>'прил 8 - ведомственная '!H121</f>
        <v>0</v>
      </c>
    </row>
    <row r="93" spans="1:6">
      <c r="A93" s="19" t="s">
        <v>133</v>
      </c>
      <c r="B93" s="44" t="s">
        <v>134</v>
      </c>
      <c r="C93" s="43"/>
      <c r="D93" s="43"/>
      <c r="E93" s="60">
        <f>E94</f>
        <v>0</v>
      </c>
      <c r="F93" s="60">
        <f>F94</f>
        <v>0</v>
      </c>
    </row>
    <row r="94" spans="1:6">
      <c r="A94" s="2" t="s">
        <v>21</v>
      </c>
      <c r="B94" s="43" t="s">
        <v>134</v>
      </c>
      <c r="C94" s="43" t="s">
        <v>30</v>
      </c>
      <c r="D94" s="43"/>
      <c r="E94" s="61">
        <f>E95</f>
        <v>0</v>
      </c>
      <c r="F94" s="61">
        <f>F95</f>
        <v>0</v>
      </c>
    </row>
    <row r="95" spans="1:6">
      <c r="A95" s="15" t="s">
        <v>59</v>
      </c>
      <c r="B95" s="43" t="s">
        <v>134</v>
      </c>
      <c r="C95" s="43" t="s">
        <v>30</v>
      </c>
      <c r="D95" s="43" t="s">
        <v>60</v>
      </c>
      <c r="E95" s="61">
        <f>'прил 8 - ведомственная '!G124</f>
        <v>0</v>
      </c>
      <c r="F95" s="61">
        <f>'прил 8 - ведомственная '!H124</f>
        <v>0</v>
      </c>
    </row>
    <row r="96" spans="1:6" ht="21">
      <c r="A96" s="102" t="s">
        <v>135</v>
      </c>
      <c r="B96" s="44" t="s">
        <v>136</v>
      </c>
      <c r="C96" s="43"/>
      <c r="D96" s="43"/>
      <c r="E96" s="60">
        <f>E97</f>
        <v>207</v>
      </c>
      <c r="F96" s="60">
        <f>F97</f>
        <v>207</v>
      </c>
    </row>
    <row r="97" spans="1:6">
      <c r="A97" s="2" t="s">
        <v>21</v>
      </c>
      <c r="B97" s="43" t="s">
        <v>136</v>
      </c>
      <c r="C97" s="43" t="s">
        <v>30</v>
      </c>
      <c r="D97" s="43"/>
      <c r="E97" s="61">
        <f>E98</f>
        <v>207</v>
      </c>
      <c r="F97" s="61">
        <f>F98</f>
        <v>207</v>
      </c>
    </row>
    <row r="98" spans="1:6">
      <c r="A98" s="15" t="s">
        <v>59</v>
      </c>
      <c r="B98" s="43" t="s">
        <v>136</v>
      </c>
      <c r="C98" s="43" t="s">
        <v>30</v>
      </c>
      <c r="D98" s="43" t="s">
        <v>60</v>
      </c>
      <c r="E98" s="61">
        <f>'прил 8 - ведомственная '!G126</f>
        <v>207</v>
      </c>
      <c r="F98" s="61">
        <f>'прил 8 - ведомственная '!H126</f>
        <v>207</v>
      </c>
    </row>
    <row r="99" spans="1:6">
      <c r="A99" s="102" t="s">
        <v>148</v>
      </c>
      <c r="B99" s="44" t="s">
        <v>150</v>
      </c>
      <c r="C99" s="43"/>
      <c r="D99" s="43"/>
      <c r="E99" s="60">
        <f>E100</f>
        <v>20</v>
      </c>
      <c r="F99" s="60">
        <f>F100</f>
        <v>20</v>
      </c>
    </row>
    <row r="100" spans="1:6">
      <c r="A100" s="15" t="s">
        <v>21</v>
      </c>
      <c r="B100" s="43" t="s">
        <v>150</v>
      </c>
      <c r="C100" s="43" t="s">
        <v>30</v>
      </c>
      <c r="D100" s="43"/>
      <c r="E100" s="61">
        <f>E101</f>
        <v>20</v>
      </c>
      <c r="F100" s="61">
        <f>F101</f>
        <v>20</v>
      </c>
    </row>
    <row r="101" spans="1:6">
      <c r="A101" s="15" t="s">
        <v>59</v>
      </c>
      <c r="B101" s="43" t="s">
        <v>150</v>
      </c>
      <c r="C101" s="43" t="s">
        <v>30</v>
      </c>
      <c r="D101" s="43" t="s">
        <v>60</v>
      </c>
      <c r="E101" s="61">
        <f>'прил 8 - ведомственная '!G128</f>
        <v>20</v>
      </c>
      <c r="F101" s="61">
        <f>'прил 8 - ведомственная '!H128</f>
        <v>20</v>
      </c>
    </row>
    <row r="102" spans="1:6" s="7" customFormat="1" ht="21">
      <c r="A102" s="65" t="s">
        <v>141</v>
      </c>
      <c r="B102" s="44" t="s">
        <v>142</v>
      </c>
      <c r="C102" s="43"/>
      <c r="D102" s="43"/>
      <c r="E102" s="60">
        <f>E103</f>
        <v>451.1</v>
      </c>
      <c r="F102" s="60">
        <f>F103</f>
        <v>451.1</v>
      </c>
    </row>
    <row r="103" spans="1:6" s="7" customFormat="1">
      <c r="A103" s="12" t="s">
        <v>73</v>
      </c>
      <c r="B103" s="43" t="s">
        <v>142</v>
      </c>
      <c r="C103" s="43" t="s">
        <v>169</v>
      </c>
      <c r="D103" s="43"/>
      <c r="E103" s="61">
        <f>E104</f>
        <v>451.1</v>
      </c>
      <c r="F103" s="61">
        <f>F104</f>
        <v>451.1</v>
      </c>
    </row>
    <row r="104" spans="1:6" s="7" customFormat="1">
      <c r="A104" s="15" t="s">
        <v>23</v>
      </c>
      <c r="B104" s="43" t="s">
        <v>142</v>
      </c>
      <c r="C104" s="43" t="s">
        <v>169</v>
      </c>
      <c r="D104" s="43" t="s">
        <v>53</v>
      </c>
      <c r="E104" s="61">
        <f>'прил 8 - ведомственная '!G163</f>
        <v>451.1</v>
      </c>
      <c r="F104" s="61">
        <f>'прил 8 - ведомственная '!H163</f>
        <v>451.1</v>
      </c>
    </row>
    <row r="105" spans="1:6" ht="21">
      <c r="A105" s="102" t="s">
        <v>172</v>
      </c>
      <c r="B105" s="44" t="s">
        <v>147</v>
      </c>
      <c r="C105" s="44"/>
      <c r="D105" s="44"/>
      <c r="E105" s="60">
        <f>E106</f>
        <v>179.5</v>
      </c>
      <c r="F105" s="60">
        <f>F106</f>
        <v>179.5</v>
      </c>
    </row>
    <row r="106" spans="1:6">
      <c r="A106" s="15" t="s">
        <v>75</v>
      </c>
      <c r="B106" s="43" t="s">
        <v>147</v>
      </c>
      <c r="C106" s="43" t="s">
        <v>32</v>
      </c>
      <c r="D106" s="43"/>
      <c r="E106" s="61">
        <f>E107</f>
        <v>179.5</v>
      </c>
      <c r="F106" s="61">
        <f>F107</f>
        <v>179.5</v>
      </c>
    </row>
    <row r="107" spans="1:6">
      <c r="A107" s="15" t="s">
        <v>70</v>
      </c>
      <c r="B107" s="43" t="s">
        <v>147</v>
      </c>
      <c r="C107" s="43" t="s">
        <v>32</v>
      </c>
      <c r="D107" s="43" t="s">
        <v>58</v>
      </c>
      <c r="E107" s="61">
        <f>'прил 8 - ведомственная '!G192</f>
        <v>179.5</v>
      </c>
      <c r="F107" s="61">
        <f>'прил 8 - ведомственная '!H192</f>
        <v>179.5</v>
      </c>
    </row>
    <row r="108" spans="1:6" ht="21">
      <c r="A108" s="107" t="s">
        <v>206</v>
      </c>
      <c r="B108" s="106" t="s">
        <v>205</v>
      </c>
      <c r="C108" s="106"/>
      <c r="D108" s="106"/>
      <c r="E108" s="60">
        <f>E109</f>
        <v>0</v>
      </c>
      <c r="F108" s="60">
        <f>F109</f>
        <v>0</v>
      </c>
    </row>
    <row r="109" spans="1:6">
      <c r="A109" s="15" t="s">
        <v>75</v>
      </c>
      <c r="B109" s="105" t="s">
        <v>205</v>
      </c>
      <c r="C109" s="105" t="s">
        <v>32</v>
      </c>
      <c r="D109" s="105"/>
      <c r="E109" s="61">
        <f>E110</f>
        <v>0</v>
      </c>
      <c r="F109" s="61">
        <f>F110</f>
        <v>0</v>
      </c>
    </row>
    <row r="110" spans="1:6">
      <c r="A110" s="15" t="s">
        <v>70</v>
      </c>
      <c r="B110" s="105" t="s">
        <v>205</v>
      </c>
      <c r="C110" s="105" t="s">
        <v>32</v>
      </c>
      <c r="D110" s="105" t="s">
        <v>58</v>
      </c>
      <c r="E110" s="61">
        <f>'прил 8 - ведомственная '!G194</f>
        <v>0</v>
      </c>
      <c r="F110" s="61">
        <f>'прил 8 - ведомственная '!H194</f>
        <v>0</v>
      </c>
    </row>
    <row r="111" spans="1:6" ht="21">
      <c r="A111" s="102" t="s">
        <v>146</v>
      </c>
      <c r="B111" s="44" t="s">
        <v>145</v>
      </c>
      <c r="C111" s="43"/>
      <c r="D111" s="44"/>
      <c r="E111" s="60">
        <f>E112</f>
        <v>2790</v>
      </c>
      <c r="F111" s="60">
        <f>F112</f>
        <v>5235</v>
      </c>
    </row>
    <row r="112" spans="1:6">
      <c r="A112" s="15" t="s">
        <v>90</v>
      </c>
      <c r="B112" s="43" t="s">
        <v>145</v>
      </c>
      <c r="C112" s="43" t="s">
        <v>170</v>
      </c>
      <c r="D112" s="43"/>
      <c r="E112" s="61">
        <f>E113</f>
        <v>2790</v>
      </c>
      <c r="F112" s="61">
        <f>F113</f>
        <v>5235</v>
      </c>
    </row>
    <row r="113" spans="1:6">
      <c r="A113" s="15" t="s">
        <v>171</v>
      </c>
      <c r="B113" s="43" t="s">
        <v>145</v>
      </c>
      <c r="C113" s="43" t="s">
        <v>170</v>
      </c>
      <c r="D113" s="43" t="s">
        <v>66</v>
      </c>
      <c r="E113" s="61">
        <f>'прил 8 - ведомственная '!G188</f>
        <v>2790</v>
      </c>
      <c r="F113" s="61">
        <f>'прил 8 - ведомственная '!H188</f>
        <v>5235</v>
      </c>
    </row>
    <row r="114" spans="1:6" ht="52.5">
      <c r="A114" s="62" t="s">
        <v>154</v>
      </c>
      <c r="B114" s="63" t="s">
        <v>105</v>
      </c>
      <c r="C114" s="44"/>
      <c r="D114" s="44"/>
      <c r="E114" s="60">
        <f>E115</f>
        <v>0.7</v>
      </c>
      <c r="F114" s="60">
        <f>F115</f>
        <v>0.7</v>
      </c>
    </row>
    <row r="115" spans="1:6" ht="22.5">
      <c r="A115" s="15" t="s">
        <v>166</v>
      </c>
      <c r="B115" s="64" t="s">
        <v>105</v>
      </c>
      <c r="C115" s="43" t="s">
        <v>30</v>
      </c>
      <c r="D115" s="43"/>
      <c r="E115" s="61">
        <f>E116</f>
        <v>0.7</v>
      </c>
      <c r="F115" s="61">
        <f>F116</f>
        <v>0.7</v>
      </c>
    </row>
    <row r="116" spans="1:6">
      <c r="A116" s="15" t="s">
        <v>27</v>
      </c>
      <c r="B116" s="64" t="s">
        <v>105</v>
      </c>
      <c r="C116" s="43" t="s">
        <v>30</v>
      </c>
      <c r="D116" s="43" t="s">
        <v>38</v>
      </c>
      <c r="E116" s="61">
        <f>'прил 8 - ведомственная '!G35</f>
        <v>0.7</v>
      </c>
      <c r="F116" s="61">
        <f>'прил 8 - ведомственная '!H35</f>
        <v>0.7</v>
      </c>
    </row>
    <row r="117" spans="1:6" ht="12.75">
      <c r="A117" s="142" t="s">
        <v>173</v>
      </c>
      <c r="B117" s="117" t="s">
        <v>80</v>
      </c>
      <c r="C117" s="117"/>
      <c r="D117" s="117"/>
      <c r="E117" s="143">
        <f>E118+E121+E124+E134+E137+E142+E162+E170+E175+E178</f>
        <v>66771.199999999997</v>
      </c>
      <c r="F117" s="143">
        <f>F118+F121+F124+F134+F137+F142+F162+F170+F175+F178</f>
        <v>59617.1</v>
      </c>
    </row>
    <row r="118" spans="1:6" ht="31.5">
      <c r="A118" s="102" t="s">
        <v>189</v>
      </c>
      <c r="B118" s="44" t="s">
        <v>111</v>
      </c>
      <c r="C118" s="43"/>
      <c r="D118" s="43"/>
      <c r="E118" s="60">
        <f>E119</f>
        <v>613</v>
      </c>
      <c r="F118" s="60">
        <f>F119</f>
        <v>613</v>
      </c>
    </row>
    <row r="119" spans="1:6">
      <c r="A119" s="15" t="s">
        <v>21</v>
      </c>
      <c r="B119" s="43" t="s">
        <v>111</v>
      </c>
      <c r="C119" s="43" t="s">
        <v>30</v>
      </c>
      <c r="D119" s="43"/>
      <c r="E119" s="61">
        <f>E120</f>
        <v>613</v>
      </c>
      <c r="F119" s="61">
        <f>F120</f>
        <v>613</v>
      </c>
    </row>
    <row r="120" spans="1:6" ht="22.5">
      <c r="A120" s="15" t="s">
        <v>86</v>
      </c>
      <c r="B120" s="43" t="s">
        <v>111</v>
      </c>
      <c r="C120" s="43" t="s">
        <v>30</v>
      </c>
      <c r="D120" s="43" t="s">
        <v>41</v>
      </c>
      <c r="E120" s="61">
        <f>'прил 8 - ведомственная '!G44</f>
        <v>613</v>
      </c>
      <c r="F120" s="61">
        <f>'прил 8 - ведомственная '!H44</f>
        <v>613</v>
      </c>
    </row>
    <row r="121" spans="1:6" ht="21">
      <c r="A121" s="102" t="s">
        <v>174</v>
      </c>
      <c r="B121" s="44" t="s">
        <v>112</v>
      </c>
      <c r="C121" s="43"/>
      <c r="D121" s="43"/>
      <c r="E121" s="60">
        <f>E122</f>
        <v>444</v>
      </c>
      <c r="F121" s="60">
        <f>F122</f>
        <v>444</v>
      </c>
    </row>
    <row r="122" spans="1:6">
      <c r="A122" s="15" t="s">
        <v>21</v>
      </c>
      <c r="B122" s="43" t="s">
        <v>112</v>
      </c>
      <c r="C122" s="43" t="s">
        <v>30</v>
      </c>
      <c r="D122" s="43"/>
      <c r="E122" s="61">
        <f>E123</f>
        <v>444</v>
      </c>
      <c r="F122" s="61">
        <f>F123</f>
        <v>444</v>
      </c>
    </row>
    <row r="123" spans="1:6" ht="22.5">
      <c r="A123" s="15" t="s">
        <v>76</v>
      </c>
      <c r="B123" s="43" t="s">
        <v>112</v>
      </c>
      <c r="C123" s="43" t="s">
        <v>30</v>
      </c>
      <c r="D123" s="43" t="s">
        <v>42</v>
      </c>
      <c r="E123" s="61">
        <f>'прил 8 - ведомственная '!G47</f>
        <v>444</v>
      </c>
      <c r="F123" s="61">
        <f>'прил 8 - ведомственная '!H47</f>
        <v>444</v>
      </c>
    </row>
    <row r="124" spans="1:6" ht="31.5">
      <c r="A124" s="65" t="s">
        <v>155</v>
      </c>
      <c r="B124" s="44" t="s">
        <v>113</v>
      </c>
      <c r="C124" s="44"/>
      <c r="D124" s="44"/>
      <c r="E124" s="60">
        <f>E132+E127+E128</f>
        <v>18539.8</v>
      </c>
      <c r="F124" s="60">
        <f>F132+F127+F128</f>
        <v>11459.1</v>
      </c>
    </row>
    <row r="125" spans="1:6" ht="42">
      <c r="A125" s="11" t="s">
        <v>156</v>
      </c>
      <c r="B125" s="44" t="s">
        <v>114</v>
      </c>
      <c r="C125" s="44"/>
      <c r="D125" s="44"/>
      <c r="E125" s="60">
        <f>E126</f>
        <v>6906.9</v>
      </c>
      <c r="F125" s="60">
        <f>F126</f>
        <v>9459.1</v>
      </c>
    </row>
    <row r="126" spans="1:6">
      <c r="A126" s="15" t="s">
        <v>21</v>
      </c>
      <c r="B126" s="66" t="s">
        <v>114</v>
      </c>
      <c r="C126" s="43" t="s">
        <v>30</v>
      </c>
      <c r="D126" s="43"/>
      <c r="E126" s="61">
        <f>E127</f>
        <v>6906.9</v>
      </c>
      <c r="F126" s="61">
        <f>F127</f>
        <v>9459.1</v>
      </c>
    </row>
    <row r="127" spans="1:6">
      <c r="A127" s="15" t="s">
        <v>20</v>
      </c>
      <c r="B127" s="66" t="s">
        <v>114</v>
      </c>
      <c r="C127" s="43" t="s">
        <v>30</v>
      </c>
      <c r="D127" s="43" t="s">
        <v>45</v>
      </c>
      <c r="E127" s="61">
        <f>'прил 8 - ведомственная '!G58</f>
        <v>6906.9</v>
      </c>
      <c r="F127" s="61">
        <f>'прил 8 - ведомственная '!H58</f>
        <v>9459.1</v>
      </c>
    </row>
    <row r="128" spans="1:6" ht="31.5">
      <c r="A128" s="102" t="s">
        <v>202</v>
      </c>
      <c r="B128" s="48" t="s">
        <v>162</v>
      </c>
      <c r="C128" s="47"/>
      <c r="D128" s="47"/>
      <c r="E128" s="61">
        <f>E129</f>
        <v>10632.9</v>
      </c>
      <c r="F128" s="61">
        <f>F129</f>
        <v>0</v>
      </c>
    </row>
    <row r="129" spans="1:6">
      <c r="A129" s="15" t="s">
        <v>21</v>
      </c>
      <c r="B129" s="91" t="s">
        <v>162</v>
      </c>
      <c r="C129" s="90" t="s">
        <v>30</v>
      </c>
      <c r="D129" s="90"/>
      <c r="E129" s="61">
        <f>E130</f>
        <v>10632.9</v>
      </c>
      <c r="F129" s="61">
        <f>F130</f>
        <v>0</v>
      </c>
    </row>
    <row r="130" spans="1:6">
      <c r="A130" s="15" t="s">
        <v>20</v>
      </c>
      <c r="B130" s="48" t="s">
        <v>162</v>
      </c>
      <c r="C130" s="47" t="s">
        <v>30</v>
      </c>
      <c r="D130" s="90" t="s">
        <v>45</v>
      </c>
      <c r="E130" s="61">
        <f>'прил 8 - ведомственная '!G61</f>
        <v>10632.9</v>
      </c>
      <c r="F130" s="61">
        <f>'прил 8 - ведомственная '!H61</f>
        <v>0</v>
      </c>
    </row>
    <row r="131" spans="1:6" ht="42">
      <c r="A131" s="102" t="s">
        <v>157</v>
      </c>
      <c r="B131" s="67" t="s">
        <v>115</v>
      </c>
      <c r="C131" s="43"/>
      <c r="D131" s="43"/>
      <c r="E131" s="60">
        <f>E132</f>
        <v>1000</v>
      </c>
      <c r="F131" s="60">
        <f>F132</f>
        <v>2000</v>
      </c>
    </row>
    <row r="132" spans="1:6">
      <c r="A132" s="15" t="s">
        <v>21</v>
      </c>
      <c r="B132" s="66" t="s">
        <v>115</v>
      </c>
      <c r="C132" s="43" t="s">
        <v>30</v>
      </c>
      <c r="D132" s="43"/>
      <c r="E132" s="61">
        <f>E133</f>
        <v>1000</v>
      </c>
      <c r="F132" s="61">
        <f>F133</f>
        <v>2000</v>
      </c>
    </row>
    <row r="133" spans="1:6">
      <c r="A133" s="15" t="s">
        <v>20</v>
      </c>
      <c r="B133" s="66" t="s">
        <v>115</v>
      </c>
      <c r="C133" s="43" t="s">
        <v>30</v>
      </c>
      <c r="D133" s="43" t="s">
        <v>45</v>
      </c>
      <c r="E133" s="61">
        <f>'прил 8 - ведомственная '!G63</f>
        <v>1000</v>
      </c>
      <c r="F133" s="61">
        <f>'прил 8 - ведомственная '!H63</f>
        <v>2000</v>
      </c>
    </row>
    <row r="134" spans="1:6" s="68" customFormat="1" ht="42">
      <c r="A134" s="102" t="s">
        <v>175</v>
      </c>
      <c r="B134" s="67" t="s">
        <v>80</v>
      </c>
      <c r="C134" s="43"/>
      <c r="D134" s="43"/>
      <c r="E134" s="60">
        <f>E136</f>
        <v>0</v>
      </c>
      <c r="F134" s="60">
        <f>F136</f>
        <v>1000</v>
      </c>
    </row>
    <row r="135" spans="1:6" s="68" customFormat="1">
      <c r="A135" s="15" t="s">
        <v>21</v>
      </c>
      <c r="B135" s="66" t="s">
        <v>116</v>
      </c>
      <c r="C135" s="43" t="s">
        <v>30</v>
      </c>
      <c r="D135" s="43"/>
      <c r="E135" s="61">
        <f>E136</f>
        <v>0</v>
      </c>
      <c r="F135" s="61">
        <f>F136</f>
        <v>1000</v>
      </c>
    </row>
    <row r="136" spans="1:6" s="68" customFormat="1">
      <c r="A136" s="15" t="s">
        <v>3</v>
      </c>
      <c r="B136" s="66" t="s">
        <v>116</v>
      </c>
      <c r="C136" s="43" t="s">
        <v>30</v>
      </c>
      <c r="D136" s="43" t="s">
        <v>46</v>
      </c>
      <c r="E136" s="61">
        <f>'прил 8 - ведомственная '!G68</f>
        <v>0</v>
      </c>
      <c r="F136" s="61">
        <f>'прил 8 - ведомственная '!H68</f>
        <v>1000</v>
      </c>
    </row>
    <row r="137" spans="1:6" ht="63">
      <c r="A137" s="65" t="s">
        <v>159</v>
      </c>
      <c r="B137" s="67" t="s">
        <v>80</v>
      </c>
      <c r="C137" s="44"/>
      <c r="D137" s="44"/>
      <c r="E137" s="60">
        <f>E138+E140</f>
        <v>1500</v>
      </c>
      <c r="F137" s="60">
        <f>F138+F140</f>
        <v>5000</v>
      </c>
    </row>
    <row r="138" spans="1:6">
      <c r="A138" s="15" t="s">
        <v>21</v>
      </c>
      <c r="B138" s="66" t="s">
        <v>117</v>
      </c>
      <c r="C138" s="43" t="s">
        <v>30</v>
      </c>
      <c r="D138" s="43"/>
      <c r="E138" s="61">
        <f>E139</f>
        <v>1500</v>
      </c>
      <c r="F138" s="61">
        <f>F139</f>
        <v>5000</v>
      </c>
    </row>
    <row r="139" spans="1:6">
      <c r="A139" s="15" t="s">
        <v>0</v>
      </c>
      <c r="B139" s="66" t="s">
        <v>117</v>
      </c>
      <c r="C139" s="115" t="s">
        <v>30</v>
      </c>
      <c r="D139" s="115" t="s">
        <v>48</v>
      </c>
      <c r="E139" s="61">
        <f>'прил 8 - ведомственная '!G76</f>
        <v>1500</v>
      </c>
      <c r="F139" s="61">
        <f>'прил 8 - ведомственная '!H76</f>
        <v>5000</v>
      </c>
    </row>
    <row r="140" spans="1:6">
      <c r="A140" s="15" t="s">
        <v>21</v>
      </c>
      <c r="B140" s="43" t="s">
        <v>131</v>
      </c>
      <c r="C140" s="43" t="s">
        <v>30</v>
      </c>
      <c r="D140" s="43"/>
      <c r="E140" s="61">
        <f>E141</f>
        <v>0</v>
      </c>
      <c r="F140" s="61">
        <f>F141</f>
        <v>0</v>
      </c>
    </row>
    <row r="141" spans="1:6">
      <c r="A141" s="15" t="s">
        <v>0</v>
      </c>
      <c r="B141" s="47" t="s">
        <v>131</v>
      </c>
      <c r="C141" s="43" t="s">
        <v>30</v>
      </c>
      <c r="D141" s="43" t="s">
        <v>48</v>
      </c>
      <c r="E141" s="61">
        <f>'прил 8 - ведомственная '!G77</f>
        <v>0</v>
      </c>
      <c r="F141" s="61">
        <f>'прил 8 - ведомственная '!H77</f>
        <v>0</v>
      </c>
    </row>
    <row r="142" spans="1:6" ht="21.75">
      <c r="A142" s="55" t="s">
        <v>190</v>
      </c>
      <c r="B142" s="67" t="s">
        <v>80</v>
      </c>
      <c r="C142" s="91"/>
      <c r="D142" s="91"/>
      <c r="E142" s="60">
        <f>E143+E146+E159</f>
        <v>2861.8</v>
      </c>
      <c r="F142" s="60">
        <f>F143+F146+F159</f>
        <v>2431</v>
      </c>
    </row>
    <row r="143" spans="1:6">
      <c r="A143" s="116" t="s">
        <v>244</v>
      </c>
      <c r="B143" s="115" t="s">
        <v>214</v>
      </c>
      <c r="C143" s="115"/>
      <c r="D143" s="115"/>
      <c r="E143" s="60">
        <f>E144</f>
        <v>0</v>
      </c>
      <c r="F143" s="60">
        <f>F144</f>
        <v>0</v>
      </c>
    </row>
    <row r="144" spans="1:6">
      <c r="A144" s="15" t="s">
        <v>21</v>
      </c>
      <c r="B144" s="115" t="s">
        <v>214</v>
      </c>
      <c r="C144" s="115" t="s">
        <v>30</v>
      </c>
      <c r="D144" s="115"/>
      <c r="E144" s="61">
        <f>E145</f>
        <v>0</v>
      </c>
      <c r="F144" s="61">
        <f>F145</f>
        <v>0</v>
      </c>
    </row>
    <row r="145" spans="1:6">
      <c r="A145" s="15" t="s">
        <v>65</v>
      </c>
      <c r="B145" s="115" t="s">
        <v>214</v>
      </c>
      <c r="C145" s="115" t="s">
        <v>30</v>
      </c>
      <c r="D145" s="115" t="s">
        <v>186</v>
      </c>
      <c r="E145" s="61">
        <f>'прил 8 - ведомственная '!G108</f>
        <v>0</v>
      </c>
      <c r="F145" s="61">
        <f>'прил 8 - ведомственная '!H108</f>
        <v>0</v>
      </c>
    </row>
    <row r="146" spans="1:6">
      <c r="A146" s="102" t="s">
        <v>192</v>
      </c>
      <c r="B146" s="91" t="s">
        <v>193</v>
      </c>
      <c r="C146" s="91"/>
      <c r="D146" s="91"/>
      <c r="E146" s="60">
        <f>E147+E150+E153+E156</f>
        <v>0</v>
      </c>
      <c r="F146" s="60">
        <f>F147+F150+F153+F156</f>
        <v>0</v>
      </c>
    </row>
    <row r="147" spans="1:6" ht="22.5" hidden="1">
      <c r="A147" s="97" t="s">
        <v>194</v>
      </c>
      <c r="B147" s="90" t="s">
        <v>195</v>
      </c>
      <c r="C147" s="90"/>
      <c r="D147" s="90"/>
      <c r="E147" s="61">
        <f>E148</f>
        <v>0</v>
      </c>
      <c r="F147" s="61">
        <f>F148</f>
        <v>0</v>
      </c>
    </row>
    <row r="148" spans="1:6" hidden="1">
      <c r="A148" s="15" t="s">
        <v>21</v>
      </c>
      <c r="B148" s="90" t="s">
        <v>195</v>
      </c>
      <c r="C148" s="90" t="s">
        <v>30</v>
      </c>
      <c r="D148" s="90"/>
      <c r="E148" s="61">
        <f>E149</f>
        <v>0</v>
      </c>
      <c r="F148" s="61">
        <f>F149</f>
        <v>0</v>
      </c>
    </row>
    <row r="149" spans="1:6" hidden="1">
      <c r="A149" s="15" t="s">
        <v>65</v>
      </c>
      <c r="B149" s="90" t="s">
        <v>195</v>
      </c>
      <c r="C149" s="90" t="s">
        <v>30</v>
      </c>
      <c r="D149" s="90" t="s">
        <v>49</v>
      </c>
      <c r="E149" s="61">
        <f>'прил 8 - ведомственная '!G111</f>
        <v>0</v>
      </c>
      <c r="F149" s="61">
        <f>'прил 8 - ведомственная '!H111</f>
        <v>0</v>
      </c>
    </row>
    <row r="150" spans="1:6" ht="33.75" hidden="1">
      <c r="A150" s="97" t="s">
        <v>196</v>
      </c>
      <c r="B150" s="90" t="s">
        <v>197</v>
      </c>
      <c r="C150" s="90"/>
      <c r="D150" s="90"/>
      <c r="E150" s="61">
        <f>E151</f>
        <v>0</v>
      </c>
      <c r="F150" s="61">
        <f>F151</f>
        <v>0</v>
      </c>
    </row>
    <row r="151" spans="1:6" hidden="1">
      <c r="A151" s="15" t="s">
        <v>21</v>
      </c>
      <c r="B151" s="90" t="s">
        <v>197</v>
      </c>
      <c r="C151" s="90" t="s">
        <v>30</v>
      </c>
      <c r="D151" s="90"/>
      <c r="E151" s="61">
        <f>E152</f>
        <v>0</v>
      </c>
      <c r="F151" s="61">
        <f>F152</f>
        <v>0</v>
      </c>
    </row>
    <row r="152" spans="1:6" hidden="1">
      <c r="A152" s="15" t="s">
        <v>65</v>
      </c>
      <c r="B152" s="90" t="s">
        <v>197</v>
      </c>
      <c r="C152" s="90" t="s">
        <v>30</v>
      </c>
      <c r="D152" s="90" t="s">
        <v>49</v>
      </c>
      <c r="E152" s="61">
        <f>'прил 8 - ведомственная '!G113</f>
        <v>0</v>
      </c>
      <c r="F152" s="61">
        <f>'прил 8 - ведомственная '!H113</f>
        <v>0</v>
      </c>
    </row>
    <row r="153" spans="1:6" ht="22.5" hidden="1">
      <c r="A153" s="97" t="s">
        <v>200</v>
      </c>
      <c r="B153" s="90" t="s">
        <v>198</v>
      </c>
      <c r="C153" s="90"/>
      <c r="D153" s="90"/>
      <c r="E153" s="61">
        <f>E154</f>
        <v>0</v>
      </c>
      <c r="F153" s="61">
        <f>F154</f>
        <v>0</v>
      </c>
    </row>
    <row r="154" spans="1:6" hidden="1">
      <c r="A154" s="15" t="s">
        <v>21</v>
      </c>
      <c r="B154" s="90" t="s">
        <v>198</v>
      </c>
      <c r="C154" s="90" t="s">
        <v>30</v>
      </c>
      <c r="D154" s="90"/>
      <c r="E154" s="61">
        <f>E155</f>
        <v>0</v>
      </c>
      <c r="F154" s="61">
        <f>F155</f>
        <v>0</v>
      </c>
    </row>
    <row r="155" spans="1:6" hidden="1">
      <c r="A155" s="15" t="s">
        <v>65</v>
      </c>
      <c r="B155" s="90" t="s">
        <v>198</v>
      </c>
      <c r="C155" s="90" t="s">
        <v>30</v>
      </c>
      <c r="D155" s="90" t="s">
        <v>49</v>
      </c>
      <c r="E155" s="61">
        <f>'прил 8 - ведомственная '!G115</f>
        <v>0</v>
      </c>
      <c r="F155" s="61">
        <f>'прил 8 - ведомственная '!H115</f>
        <v>0</v>
      </c>
    </row>
    <row r="156" spans="1:6" ht="45" hidden="1">
      <c r="A156" s="97" t="s">
        <v>201</v>
      </c>
      <c r="B156" s="90" t="s">
        <v>199</v>
      </c>
      <c r="C156" s="90"/>
      <c r="D156" s="90"/>
      <c r="E156" s="61">
        <f>E157</f>
        <v>0</v>
      </c>
      <c r="F156" s="61">
        <f>F157</f>
        <v>0</v>
      </c>
    </row>
    <row r="157" spans="1:6" hidden="1">
      <c r="A157" s="15" t="s">
        <v>21</v>
      </c>
      <c r="B157" s="90" t="s">
        <v>199</v>
      </c>
      <c r="C157" s="90" t="s">
        <v>30</v>
      </c>
      <c r="D157" s="90"/>
      <c r="E157" s="61">
        <f>E158</f>
        <v>0</v>
      </c>
      <c r="F157" s="61">
        <f>F158</f>
        <v>0</v>
      </c>
    </row>
    <row r="158" spans="1:6" hidden="1">
      <c r="A158" s="15" t="s">
        <v>65</v>
      </c>
      <c r="B158" s="90" t="s">
        <v>199</v>
      </c>
      <c r="C158" s="90" t="s">
        <v>30</v>
      </c>
      <c r="D158" s="90" t="s">
        <v>49</v>
      </c>
      <c r="E158" s="61">
        <f>'прил 8 - ведомственная '!G117</f>
        <v>0</v>
      </c>
      <c r="F158" s="61">
        <f>'прил 8 - ведомственная '!H117</f>
        <v>0</v>
      </c>
    </row>
    <row r="159" spans="1:6">
      <c r="A159" s="102" t="s">
        <v>191</v>
      </c>
      <c r="B159" s="91" t="s">
        <v>81</v>
      </c>
      <c r="C159" s="91"/>
      <c r="D159" s="91"/>
      <c r="E159" s="60">
        <f>E160</f>
        <v>2861.8</v>
      </c>
      <c r="F159" s="60">
        <f>F160</f>
        <v>2431</v>
      </c>
    </row>
    <row r="160" spans="1:6">
      <c r="A160" s="15" t="s">
        <v>21</v>
      </c>
      <c r="B160" s="90" t="s">
        <v>81</v>
      </c>
      <c r="C160" s="90" t="s">
        <v>30</v>
      </c>
      <c r="D160" s="90"/>
      <c r="E160" s="61">
        <f>E161</f>
        <v>2861.8</v>
      </c>
      <c r="F160" s="61">
        <f>F161</f>
        <v>2431</v>
      </c>
    </row>
    <row r="161" spans="1:6">
      <c r="A161" s="15" t="s">
        <v>65</v>
      </c>
      <c r="B161" s="90" t="s">
        <v>81</v>
      </c>
      <c r="C161" s="90" t="s">
        <v>30</v>
      </c>
      <c r="D161" s="90" t="s">
        <v>49</v>
      </c>
      <c r="E161" s="61">
        <f>'прил 8 - ведомственная '!G119</f>
        <v>2861.8</v>
      </c>
      <c r="F161" s="61">
        <f>'прил 8 - ведомственная '!H119</f>
        <v>2431</v>
      </c>
    </row>
    <row r="162" spans="1:6" ht="31.5">
      <c r="A162" s="65" t="s">
        <v>176</v>
      </c>
      <c r="B162" s="44" t="s">
        <v>80</v>
      </c>
      <c r="C162" s="44"/>
      <c r="D162" s="44"/>
      <c r="E162" s="60">
        <f>E163+E165</f>
        <v>0</v>
      </c>
      <c r="F162" s="60">
        <f>F163+F165</f>
        <v>0</v>
      </c>
    </row>
    <row r="163" spans="1:6">
      <c r="A163" s="15" t="s">
        <v>21</v>
      </c>
      <c r="B163" s="43" t="s">
        <v>129</v>
      </c>
      <c r="C163" s="43" t="s">
        <v>30</v>
      </c>
      <c r="D163" s="43"/>
      <c r="E163" s="61">
        <f>E164</f>
        <v>0</v>
      </c>
      <c r="F163" s="61">
        <f>F164</f>
        <v>0</v>
      </c>
    </row>
    <row r="164" spans="1:6">
      <c r="A164" s="15" t="s">
        <v>65</v>
      </c>
      <c r="B164" s="43" t="s">
        <v>129</v>
      </c>
      <c r="C164" s="43" t="s">
        <v>30</v>
      </c>
      <c r="D164" s="43" t="s">
        <v>49</v>
      </c>
      <c r="E164" s="61">
        <f>'прил 8 - ведомственная '!G98</f>
        <v>0</v>
      </c>
      <c r="F164" s="61">
        <f>'прил 8 - ведомственная '!H98</f>
        <v>0</v>
      </c>
    </row>
    <row r="165" spans="1:6">
      <c r="A165" s="15" t="s">
        <v>21</v>
      </c>
      <c r="B165" s="43" t="s">
        <v>84</v>
      </c>
      <c r="C165" s="43" t="s">
        <v>30</v>
      </c>
      <c r="D165" s="43"/>
      <c r="E165" s="61">
        <f>E166</f>
        <v>0</v>
      </c>
      <c r="F165" s="61">
        <f>F166</f>
        <v>0</v>
      </c>
    </row>
    <row r="166" spans="1:6">
      <c r="A166" s="15" t="s">
        <v>65</v>
      </c>
      <c r="B166" s="43" t="s">
        <v>84</v>
      </c>
      <c r="C166" s="43" t="s">
        <v>30</v>
      </c>
      <c r="D166" s="43" t="s">
        <v>49</v>
      </c>
      <c r="E166" s="61">
        <f>'прил 8 - ведомственная '!G99</f>
        <v>0</v>
      </c>
      <c r="F166" s="61">
        <f>'прил 8 - ведомственная '!H99</f>
        <v>0</v>
      </c>
    </row>
    <row r="167" spans="1:6">
      <c r="A167" s="93" t="s">
        <v>252</v>
      </c>
      <c r="B167" s="67" t="s">
        <v>253</v>
      </c>
      <c r="C167" s="152"/>
      <c r="D167" s="152"/>
      <c r="E167" s="60">
        <f>E168</f>
        <v>7594.9</v>
      </c>
      <c r="F167" s="60">
        <f>F168</f>
        <v>0</v>
      </c>
    </row>
    <row r="168" spans="1:6">
      <c r="A168" s="15" t="s">
        <v>21</v>
      </c>
      <c r="B168" s="66" t="s">
        <v>253</v>
      </c>
      <c r="C168" s="151" t="s">
        <v>30</v>
      </c>
      <c r="D168" s="151"/>
      <c r="E168" s="61">
        <f>E169</f>
        <v>7594.9</v>
      </c>
      <c r="F168" s="61">
        <f>F169</f>
        <v>0</v>
      </c>
    </row>
    <row r="169" spans="1:6">
      <c r="A169" s="15" t="s">
        <v>0</v>
      </c>
      <c r="B169" s="66" t="s">
        <v>253</v>
      </c>
      <c r="C169" s="151" t="s">
        <v>30</v>
      </c>
      <c r="D169" s="151" t="s">
        <v>48</v>
      </c>
      <c r="E169" s="61">
        <f>'прил 8 - ведомственная '!G78</f>
        <v>7594.9</v>
      </c>
      <c r="F169" s="61">
        <f>'прил 8 - ведомственная '!H78</f>
        <v>0</v>
      </c>
    </row>
    <row r="170" spans="1:6" ht="31.5">
      <c r="A170" s="65" t="s">
        <v>177</v>
      </c>
      <c r="B170" s="67" t="s">
        <v>80</v>
      </c>
      <c r="C170" s="44"/>
      <c r="D170" s="44"/>
      <c r="E170" s="60">
        <f>E171+E173</f>
        <v>5590.6</v>
      </c>
      <c r="F170" s="60">
        <f>F171+F173</f>
        <v>1448</v>
      </c>
    </row>
    <row r="171" spans="1:6">
      <c r="A171" s="15" t="s">
        <v>21</v>
      </c>
      <c r="B171" s="43" t="s">
        <v>82</v>
      </c>
      <c r="C171" s="43" t="s">
        <v>30</v>
      </c>
      <c r="D171" s="43"/>
      <c r="E171" s="61">
        <f>E172</f>
        <v>4142.6000000000004</v>
      </c>
      <c r="F171" s="61">
        <f>F172</f>
        <v>0</v>
      </c>
    </row>
    <row r="172" spans="1:6">
      <c r="A172" s="15" t="s">
        <v>65</v>
      </c>
      <c r="B172" s="43" t="s">
        <v>82</v>
      </c>
      <c r="C172" s="43" t="s">
        <v>30</v>
      </c>
      <c r="D172" s="43" t="s">
        <v>49</v>
      </c>
      <c r="E172" s="61">
        <f>'прил 8 - ведомственная '!G102</f>
        <v>4142.6000000000004</v>
      </c>
      <c r="F172" s="61">
        <f>'прил 8 - ведомственная '!H102</f>
        <v>0</v>
      </c>
    </row>
    <row r="173" spans="1:6">
      <c r="A173" s="15" t="s">
        <v>21</v>
      </c>
      <c r="B173" s="43" t="s">
        <v>130</v>
      </c>
      <c r="C173" s="43" t="s">
        <v>30</v>
      </c>
      <c r="D173" s="43"/>
      <c r="E173" s="61">
        <f>E174</f>
        <v>1448</v>
      </c>
      <c r="F173" s="61">
        <f>F174</f>
        <v>1448</v>
      </c>
    </row>
    <row r="174" spans="1:6">
      <c r="A174" s="15" t="s">
        <v>65</v>
      </c>
      <c r="B174" s="47" t="s">
        <v>130</v>
      </c>
      <c r="C174" s="47" t="s">
        <v>30</v>
      </c>
      <c r="D174" s="47" t="s">
        <v>49</v>
      </c>
      <c r="E174" s="61">
        <f>'прил 8 - ведомственная '!G101</f>
        <v>1448</v>
      </c>
      <c r="F174" s="61">
        <f>'прил 8 - ведомственная '!H101</f>
        <v>1448</v>
      </c>
    </row>
    <row r="175" spans="1:6" ht="42">
      <c r="A175" s="65" t="s">
        <v>91</v>
      </c>
      <c r="B175" s="67" t="s">
        <v>80</v>
      </c>
      <c r="C175" s="44"/>
      <c r="D175" s="44"/>
      <c r="E175" s="60">
        <f>E176</f>
        <v>0</v>
      </c>
      <c r="F175" s="60">
        <f>F176</f>
        <v>0</v>
      </c>
    </row>
    <row r="176" spans="1:6">
      <c r="A176" s="15" t="s">
        <v>21</v>
      </c>
      <c r="B176" s="66" t="s">
        <v>149</v>
      </c>
      <c r="C176" s="43" t="s">
        <v>30</v>
      </c>
      <c r="D176" s="43"/>
      <c r="E176" s="61">
        <f>E177</f>
        <v>0</v>
      </c>
      <c r="F176" s="61">
        <f>F177</f>
        <v>0</v>
      </c>
    </row>
    <row r="177" spans="1:6">
      <c r="A177" s="15" t="s">
        <v>65</v>
      </c>
      <c r="B177" s="66" t="s">
        <v>149</v>
      </c>
      <c r="C177" s="47" t="s">
        <v>30</v>
      </c>
      <c r="D177" s="47" t="s">
        <v>49</v>
      </c>
      <c r="E177" s="61">
        <f>'прил 8 - ведомственная '!G104</f>
        <v>0</v>
      </c>
      <c r="F177" s="61">
        <f>'прил 8 - ведомственная '!H104</f>
        <v>0</v>
      </c>
    </row>
    <row r="178" spans="1:6" ht="31.5" customHeight="1">
      <c r="A178" s="93" t="s">
        <v>225</v>
      </c>
      <c r="B178" s="67" t="s">
        <v>215</v>
      </c>
      <c r="C178" s="67"/>
      <c r="D178" s="67"/>
      <c r="E178" s="129">
        <f>E179+E194+E209+E220</f>
        <v>37222</v>
      </c>
      <c r="F178" s="129">
        <f>F179+F194+F209+F220</f>
        <v>37222</v>
      </c>
    </row>
    <row r="179" spans="1:6" ht="21" customHeight="1">
      <c r="A179" s="93" t="s">
        <v>236</v>
      </c>
      <c r="B179" s="67" t="s">
        <v>216</v>
      </c>
      <c r="C179" s="67"/>
      <c r="D179" s="67"/>
      <c r="E179" s="129">
        <f>E180+E183+E188+E191</f>
        <v>20925</v>
      </c>
      <c r="F179" s="129">
        <f>F180+F183+F188+F191</f>
        <v>20925</v>
      </c>
    </row>
    <row r="180" spans="1:6" ht="31.5" customHeight="1">
      <c r="A180" s="94" t="s">
        <v>217</v>
      </c>
      <c r="B180" s="66" t="s">
        <v>221</v>
      </c>
      <c r="C180" s="66"/>
      <c r="D180" s="66"/>
      <c r="E180" s="130">
        <f>E181</f>
        <v>11925</v>
      </c>
      <c r="F180" s="130">
        <f>F181</f>
        <v>11925</v>
      </c>
    </row>
    <row r="181" spans="1:6" ht="33.75" customHeight="1">
      <c r="A181" s="94" t="s">
        <v>69</v>
      </c>
      <c r="B181" s="66" t="s">
        <v>221</v>
      </c>
      <c r="C181" s="66" t="s">
        <v>29</v>
      </c>
      <c r="D181" s="66"/>
      <c r="E181" s="130">
        <f>E182</f>
        <v>11925</v>
      </c>
      <c r="F181" s="130">
        <f>F182</f>
        <v>11925</v>
      </c>
    </row>
    <row r="182" spans="1:6">
      <c r="A182" s="94" t="s">
        <v>1</v>
      </c>
      <c r="B182" s="66" t="s">
        <v>221</v>
      </c>
      <c r="C182" s="66" t="s">
        <v>29</v>
      </c>
      <c r="D182" s="66" t="s">
        <v>51</v>
      </c>
      <c r="E182" s="130">
        <f>'прил 8 - ведомственная '!G134</f>
        <v>11925</v>
      </c>
      <c r="F182" s="130">
        <f>'прил 8 - ведомственная '!H134</f>
        <v>11925</v>
      </c>
    </row>
    <row r="183" spans="1:6" ht="22.5" customHeight="1">
      <c r="A183" s="94" t="s">
        <v>218</v>
      </c>
      <c r="B183" s="66" t="s">
        <v>221</v>
      </c>
      <c r="C183" s="66"/>
      <c r="D183" s="66"/>
      <c r="E183" s="130">
        <f>E184+E186</f>
        <v>7500</v>
      </c>
      <c r="F183" s="130">
        <f>F184+F186</f>
        <v>7500</v>
      </c>
    </row>
    <row r="184" spans="1:6" ht="33.75">
      <c r="A184" s="94" t="s">
        <v>69</v>
      </c>
      <c r="B184" s="66" t="s">
        <v>222</v>
      </c>
      <c r="C184" s="66" t="s">
        <v>29</v>
      </c>
      <c r="D184" s="66"/>
      <c r="E184" s="130">
        <f>E185</f>
        <v>400</v>
      </c>
      <c r="F184" s="130">
        <f>F185</f>
        <v>400</v>
      </c>
    </row>
    <row r="185" spans="1:6" ht="22.5" customHeight="1">
      <c r="A185" s="94" t="s">
        <v>1</v>
      </c>
      <c r="B185" s="66" t="s">
        <v>222</v>
      </c>
      <c r="C185" s="66" t="s">
        <v>29</v>
      </c>
      <c r="D185" s="66" t="s">
        <v>51</v>
      </c>
      <c r="E185" s="130">
        <f>'прил 8 - ведомственная '!G136</f>
        <v>400</v>
      </c>
      <c r="F185" s="130">
        <f>'прил 8 - ведомственная '!H136</f>
        <v>400</v>
      </c>
    </row>
    <row r="186" spans="1:6" ht="22.5" customHeight="1">
      <c r="A186" s="94" t="s">
        <v>166</v>
      </c>
      <c r="B186" s="66" t="s">
        <v>222</v>
      </c>
      <c r="C186" s="66" t="s">
        <v>30</v>
      </c>
      <c r="D186" s="66"/>
      <c r="E186" s="130">
        <f>E187</f>
        <v>7100</v>
      </c>
      <c r="F186" s="130">
        <f>F187</f>
        <v>7100</v>
      </c>
    </row>
    <row r="187" spans="1:6" ht="22.5" customHeight="1">
      <c r="A187" s="94" t="s">
        <v>1</v>
      </c>
      <c r="B187" s="66" t="s">
        <v>222</v>
      </c>
      <c r="C187" s="66" t="s">
        <v>30</v>
      </c>
      <c r="D187" s="66" t="s">
        <v>51</v>
      </c>
      <c r="E187" s="130">
        <f>'прил 8 - ведомственная '!G137</f>
        <v>7100</v>
      </c>
      <c r="F187" s="130">
        <f>'прил 8 - ведомственная '!H137</f>
        <v>7100</v>
      </c>
    </row>
    <row r="188" spans="1:6" ht="22.5" customHeight="1">
      <c r="A188" s="94" t="s">
        <v>219</v>
      </c>
      <c r="B188" s="66" t="s">
        <v>223</v>
      </c>
      <c r="C188" s="67"/>
      <c r="D188" s="67"/>
      <c r="E188" s="130">
        <f>E189</f>
        <v>500</v>
      </c>
      <c r="F188" s="130">
        <f>F189</f>
        <v>500</v>
      </c>
    </row>
    <row r="189" spans="1:6" ht="22.5" customHeight="1">
      <c r="A189" s="94" t="s">
        <v>166</v>
      </c>
      <c r="B189" s="66" t="s">
        <v>223</v>
      </c>
      <c r="C189" s="66" t="s">
        <v>30</v>
      </c>
      <c r="D189" s="66"/>
      <c r="E189" s="130">
        <f>E190</f>
        <v>500</v>
      </c>
      <c r="F189" s="130">
        <f>F190</f>
        <v>500</v>
      </c>
    </row>
    <row r="190" spans="1:6">
      <c r="A190" s="94" t="s">
        <v>1</v>
      </c>
      <c r="B190" s="66" t="s">
        <v>223</v>
      </c>
      <c r="C190" s="66" t="s">
        <v>30</v>
      </c>
      <c r="D190" s="66" t="s">
        <v>51</v>
      </c>
      <c r="E190" s="130">
        <f>'прил 8 - ведомственная '!G139</f>
        <v>500</v>
      </c>
      <c r="F190" s="130">
        <f>'прил 8 - ведомственная '!H139</f>
        <v>500</v>
      </c>
    </row>
    <row r="191" spans="1:6" ht="32.25" customHeight="1">
      <c r="A191" s="94" t="s">
        <v>220</v>
      </c>
      <c r="B191" s="66" t="s">
        <v>224</v>
      </c>
      <c r="C191" s="66"/>
      <c r="D191" s="66"/>
      <c r="E191" s="130">
        <f>E192</f>
        <v>1000</v>
      </c>
      <c r="F191" s="130">
        <f>F192</f>
        <v>1000</v>
      </c>
    </row>
    <row r="192" spans="1:6" ht="22.5" customHeight="1">
      <c r="A192" s="94" t="s">
        <v>166</v>
      </c>
      <c r="B192" s="66" t="s">
        <v>224</v>
      </c>
      <c r="C192" s="66" t="s">
        <v>30</v>
      </c>
      <c r="D192" s="66"/>
      <c r="E192" s="130">
        <f>E193</f>
        <v>1000</v>
      </c>
      <c r="F192" s="130">
        <f>F193</f>
        <v>1000</v>
      </c>
    </row>
    <row r="193" spans="1:6">
      <c r="A193" s="94" t="s">
        <v>1</v>
      </c>
      <c r="B193" s="66" t="s">
        <v>224</v>
      </c>
      <c r="C193" s="66" t="s">
        <v>30</v>
      </c>
      <c r="D193" s="66" t="s">
        <v>51</v>
      </c>
      <c r="E193" s="130">
        <f>'прил 8 - ведомственная '!G141</f>
        <v>1000</v>
      </c>
      <c r="F193" s="130">
        <f>'прил 8 - ведомственная '!H141</f>
        <v>1000</v>
      </c>
    </row>
    <row r="194" spans="1:6" ht="32.25">
      <c r="A194" s="119" t="s">
        <v>226</v>
      </c>
      <c r="B194" s="114" t="s">
        <v>227</v>
      </c>
      <c r="C194" s="67"/>
      <c r="D194" s="67"/>
      <c r="E194" s="129">
        <f>E195+E198+E203+E206</f>
        <v>5625</v>
      </c>
      <c r="F194" s="129">
        <f>F195+F198+F203+F206</f>
        <v>5625</v>
      </c>
    </row>
    <row r="195" spans="1:6">
      <c r="A195" s="94" t="s">
        <v>217</v>
      </c>
      <c r="B195" s="66" t="s">
        <v>228</v>
      </c>
      <c r="C195" s="66"/>
      <c r="D195" s="66"/>
      <c r="E195" s="130">
        <f>E196</f>
        <v>3975</v>
      </c>
      <c r="F195" s="130">
        <f>F196</f>
        <v>3975</v>
      </c>
    </row>
    <row r="196" spans="1:6" ht="33.75">
      <c r="A196" s="94" t="s">
        <v>69</v>
      </c>
      <c r="B196" s="66" t="s">
        <v>228</v>
      </c>
      <c r="C196" s="66" t="s">
        <v>29</v>
      </c>
      <c r="D196" s="66"/>
      <c r="E196" s="130">
        <f>E197</f>
        <v>3975</v>
      </c>
      <c r="F196" s="130">
        <f>F197</f>
        <v>3975</v>
      </c>
    </row>
    <row r="197" spans="1:6">
      <c r="A197" s="94" t="s">
        <v>1</v>
      </c>
      <c r="B197" s="66" t="s">
        <v>228</v>
      </c>
      <c r="C197" s="66" t="s">
        <v>29</v>
      </c>
      <c r="D197" s="66" t="s">
        <v>51</v>
      </c>
      <c r="E197" s="130">
        <f>'прил 8 - ведомственная '!G144</f>
        <v>3975</v>
      </c>
      <c r="F197" s="130">
        <f>'прил 8 - ведомственная '!H144</f>
        <v>3975</v>
      </c>
    </row>
    <row r="198" spans="1:6">
      <c r="A198" s="94" t="s">
        <v>218</v>
      </c>
      <c r="B198" s="66" t="s">
        <v>228</v>
      </c>
      <c r="C198" s="67"/>
      <c r="D198" s="67"/>
      <c r="E198" s="130">
        <f>E199+E201</f>
        <v>1200</v>
      </c>
      <c r="F198" s="130">
        <f>F199+F201</f>
        <v>1200</v>
      </c>
    </row>
    <row r="199" spans="1:6" ht="33.75">
      <c r="A199" s="94" t="s">
        <v>69</v>
      </c>
      <c r="B199" s="66" t="s">
        <v>229</v>
      </c>
      <c r="C199" s="66" t="s">
        <v>29</v>
      </c>
      <c r="D199" s="66"/>
      <c r="E199" s="130">
        <f>E200</f>
        <v>200</v>
      </c>
      <c r="F199" s="130">
        <f>F200</f>
        <v>200</v>
      </c>
    </row>
    <row r="200" spans="1:6">
      <c r="A200" s="94" t="s">
        <v>1</v>
      </c>
      <c r="B200" s="66" t="s">
        <v>229</v>
      </c>
      <c r="C200" s="66" t="s">
        <v>29</v>
      </c>
      <c r="D200" s="66" t="s">
        <v>51</v>
      </c>
      <c r="E200" s="130">
        <f>'прил 8 - ведомственная '!G146</f>
        <v>200</v>
      </c>
      <c r="F200" s="130">
        <f>'прил 8 - ведомственная '!H146</f>
        <v>200</v>
      </c>
    </row>
    <row r="201" spans="1:6" ht="22.5" customHeight="1">
      <c r="A201" s="94" t="s">
        <v>166</v>
      </c>
      <c r="B201" s="66" t="s">
        <v>229</v>
      </c>
      <c r="C201" s="66" t="s">
        <v>30</v>
      </c>
      <c r="D201" s="66"/>
      <c r="E201" s="130">
        <f>E202</f>
        <v>1000</v>
      </c>
      <c r="F201" s="130">
        <f>F202</f>
        <v>1000</v>
      </c>
    </row>
    <row r="202" spans="1:6">
      <c r="A202" s="94" t="s">
        <v>1</v>
      </c>
      <c r="B202" s="66" t="s">
        <v>229</v>
      </c>
      <c r="C202" s="66" t="s">
        <v>30</v>
      </c>
      <c r="D202" s="66" t="s">
        <v>51</v>
      </c>
      <c r="E202" s="130">
        <f>'прил 8 - ведомственная '!G147</f>
        <v>1000</v>
      </c>
      <c r="F202" s="130">
        <f>'прил 8 - ведомственная '!H147</f>
        <v>1000</v>
      </c>
    </row>
    <row r="203" spans="1:6" ht="22.5" customHeight="1">
      <c r="A203" s="94" t="s">
        <v>219</v>
      </c>
      <c r="B203" s="66" t="s">
        <v>230</v>
      </c>
      <c r="C203" s="67"/>
      <c r="D203" s="67"/>
      <c r="E203" s="137">
        <f>E204</f>
        <v>400</v>
      </c>
      <c r="F203" s="137">
        <f>F204</f>
        <v>400</v>
      </c>
    </row>
    <row r="204" spans="1:6" ht="22.5" customHeight="1">
      <c r="A204" s="94" t="s">
        <v>166</v>
      </c>
      <c r="B204" s="66" t="s">
        <v>230</v>
      </c>
      <c r="C204" s="66" t="s">
        <v>30</v>
      </c>
      <c r="D204" s="66"/>
      <c r="E204" s="137">
        <f>E205</f>
        <v>400</v>
      </c>
      <c r="F204" s="137">
        <f>F205</f>
        <v>400</v>
      </c>
    </row>
    <row r="205" spans="1:6" ht="22.5" customHeight="1">
      <c r="A205" s="94" t="s">
        <v>1</v>
      </c>
      <c r="B205" s="66" t="s">
        <v>230</v>
      </c>
      <c r="C205" s="66" t="s">
        <v>30</v>
      </c>
      <c r="D205" s="66" t="s">
        <v>51</v>
      </c>
      <c r="E205" s="137">
        <f>'прил 8 - ведомственная '!G149</f>
        <v>400</v>
      </c>
      <c r="F205" s="137">
        <f>'прил 8 - ведомственная '!H149</f>
        <v>400</v>
      </c>
    </row>
    <row r="206" spans="1:6" ht="22.5" customHeight="1">
      <c r="A206" s="94" t="s">
        <v>220</v>
      </c>
      <c r="B206" s="66" t="s">
        <v>231</v>
      </c>
      <c r="C206" s="66"/>
      <c r="D206" s="66"/>
      <c r="E206" s="137">
        <f>E207</f>
        <v>50</v>
      </c>
      <c r="F206" s="137">
        <f>F207</f>
        <v>50</v>
      </c>
    </row>
    <row r="207" spans="1:6" ht="22.5" customHeight="1">
      <c r="A207" s="94" t="s">
        <v>166</v>
      </c>
      <c r="B207" s="66" t="s">
        <v>231</v>
      </c>
      <c r="C207" s="66" t="s">
        <v>30</v>
      </c>
      <c r="D207" s="66"/>
      <c r="E207" s="137">
        <f>E208</f>
        <v>50</v>
      </c>
      <c r="F207" s="137">
        <f>F208</f>
        <v>50</v>
      </c>
    </row>
    <row r="208" spans="1:6" ht="21" customHeight="1">
      <c r="A208" s="94" t="s">
        <v>1</v>
      </c>
      <c r="B208" s="66" t="s">
        <v>231</v>
      </c>
      <c r="C208" s="66" t="s">
        <v>30</v>
      </c>
      <c r="D208" s="66" t="s">
        <v>51</v>
      </c>
      <c r="E208" s="138">
        <f>'прил 8 - ведомственная '!G151</f>
        <v>50</v>
      </c>
      <c r="F208" s="138">
        <f>'прил 8 - ведомственная '!H151</f>
        <v>50</v>
      </c>
    </row>
    <row r="209" spans="1:6" ht="21.75" customHeight="1">
      <c r="A209" s="119" t="s">
        <v>232</v>
      </c>
      <c r="B209" s="67" t="s">
        <v>238</v>
      </c>
      <c r="C209" s="114"/>
      <c r="D209" s="114"/>
      <c r="E209" s="139">
        <f>E210+E213</f>
        <v>9050</v>
      </c>
      <c r="F209" s="139">
        <f>F210+F213</f>
        <v>9050</v>
      </c>
    </row>
    <row r="210" spans="1:6" ht="22.5" customHeight="1">
      <c r="A210" s="12" t="s">
        <v>217</v>
      </c>
      <c r="B210" s="115" t="s">
        <v>239</v>
      </c>
      <c r="C210" s="115"/>
      <c r="D210" s="115"/>
      <c r="E210" s="138">
        <f>E211</f>
        <v>7950</v>
      </c>
      <c r="F210" s="138">
        <f>F211</f>
        <v>7950</v>
      </c>
    </row>
    <row r="211" spans="1:6" ht="33.75">
      <c r="A211" s="15" t="s">
        <v>69</v>
      </c>
      <c r="B211" s="115" t="s">
        <v>239</v>
      </c>
      <c r="C211" s="131">
        <v>100</v>
      </c>
      <c r="D211" s="131"/>
      <c r="E211" s="140">
        <f>E212</f>
        <v>7950</v>
      </c>
      <c r="F211" s="140">
        <f>F212</f>
        <v>7950</v>
      </c>
    </row>
    <row r="212" spans="1:6">
      <c r="A212" s="15" t="s">
        <v>168</v>
      </c>
      <c r="B212" s="115" t="s">
        <v>239</v>
      </c>
      <c r="C212" s="131">
        <v>100</v>
      </c>
      <c r="D212" s="66" t="s">
        <v>52</v>
      </c>
      <c r="E212" s="140">
        <f>'прил 8 - ведомственная '!G155</f>
        <v>7950</v>
      </c>
      <c r="F212" s="140">
        <f>'прил 8 - ведомственная '!H155</f>
        <v>7950</v>
      </c>
    </row>
    <row r="213" spans="1:6" ht="22.5" customHeight="1">
      <c r="A213" s="12" t="s">
        <v>218</v>
      </c>
      <c r="B213" s="115" t="s">
        <v>240</v>
      </c>
      <c r="C213" s="131"/>
      <c r="D213" s="131"/>
      <c r="E213" s="140">
        <f>E214+E216+E218</f>
        <v>1100</v>
      </c>
      <c r="F213" s="140">
        <f>F214+F216+F218</f>
        <v>1100</v>
      </c>
    </row>
    <row r="214" spans="1:6" ht="33.75">
      <c r="A214" s="15" t="s">
        <v>69</v>
      </c>
      <c r="B214" s="115" t="s">
        <v>240</v>
      </c>
      <c r="C214" s="131">
        <v>100</v>
      </c>
      <c r="D214" s="131"/>
      <c r="E214" s="140">
        <f>E215</f>
        <v>180</v>
      </c>
      <c r="F214" s="140">
        <f>F215</f>
        <v>180</v>
      </c>
    </row>
    <row r="215" spans="1:6">
      <c r="A215" s="15" t="s">
        <v>168</v>
      </c>
      <c r="B215" s="115" t="s">
        <v>240</v>
      </c>
      <c r="C215" s="131">
        <v>100</v>
      </c>
      <c r="D215" s="66" t="s">
        <v>52</v>
      </c>
      <c r="E215" s="140">
        <f>'прил 8 - ведомственная '!G157</f>
        <v>180</v>
      </c>
      <c r="F215" s="140">
        <f>'прил 8 - ведомственная '!H157</f>
        <v>180</v>
      </c>
    </row>
    <row r="216" spans="1:6" ht="22.5" customHeight="1">
      <c r="A216" s="15" t="s">
        <v>166</v>
      </c>
      <c r="B216" s="115" t="s">
        <v>240</v>
      </c>
      <c r="C216" s="131">
        <v>200</v>
      </c>
      <c r="D216" s="131"/>
      <c r="E216" s="140">
        <f>E217</f>
        <v>910</v>
      </c>
      <c r="F216" s="140">
        <f>F217</f>
        <v>910</v>
      </c>
    </row>
    <row r="217" spans="1:6" ht="22.5" customHeight="1">
      <c r="A217" s="15" t="s">
        <v>168</v>
      </c>
      <c r="B217" s="115" t="s">
        <v>240</v>
      </c>
      <c r="C217" s="131">
        <v>200</v>
      </c>
      <c r="D217" s="66" t="s">
        <v>52</v>
      </c>
      <c r="E217" s="140">
        <f>'прил 8 - ведомственная '!G158</f>
        <v>910</v>
      </c>
      <c r="F217" s="140">
        <f>'прил 8 - ведомственная '!H158</f>
        <v>910</v>
      </c>
    </row>
    <row r="218" spans="1:6" ht="22.5" customHeight="1">
      <c r="A218" s="2" t="s">
        <v>18</v>
      </c>
      <c r="B218" s="115" t="s">
        <v>240</v>
      </c>
      <c r="C218" s="131">
        <v>800</v>
      </c>
      <c r="D218" s="131"/>
      <c r="E218" s="140">
        <f>E219</f>
        <v>10</v>
      </c>
      <c r="F218" s="140">
        <f>F219</f>
        <v>10</v>
      </c>
    </row>
    <row r="219" spans="1:6">
      <c r="A219" s="15" t="s">
        <v>168</v>
      </c>
      <c r="B219" s="115" t="s">
        <v>240</v>
      </c>
      <c r="C219" s="131">
        <v>800</v>
      </c>
      <c r="D219" s="66" t="s">
        <v>52</v>
      </c>
      <c r="E219" s="140">
        <f>'прил 8 - ведомственная '!G159</f>
        <v>10</v>
      </c>
      <c r="F219" s="140">
        <f>'прил 8 - ведомственная '!H159</f>
        <v>10</v>
      </c>
    </row>
    <row r="220" spans="1:6" ht="21.75">
      <c r="A220" s="134" t="s">
        <v>237</v>
      </c>
      <c r="B220" s="114" t="s">
        <v>233</v>
      </c>
      <c r="C220" s="135"/>
      <c r="D220" s="135"/>
      <c r="E220" s="141">
        <f>E221+E224</f>
        <v>1622</v>
      </c>
      <c r="F220" s="141">
        <f>F221+F224</f>
        <v>1622</v>
      </c>
    </row>
    <row r="221" spans="1:6">
      <c r="A221" s="136" t="s">
        <v>219</v>
      </c>
      <c r="B221" s="115" t="s">
        <v>234</v>
      </c>
      <c r="C221" s="115"/>
      <c r="D221" s="131"/>
      <c r="E221" s="140">
        <f>E222</f>
        <v>435</v>
      </c>
      <c r="F221" s="140">
        <f>F222</f>
        <v>435</v>
      </c>
    </row>
    <row r="222" spans="1:6" ht="22.5">
      <c r="A222" s="15" t="s">
        <v>166</v>
      </c>
      <c r="B222" s="115" t="s">
        <v>234</v>
      </c>
      <c r="C222" s="115" t="s">
        <v>30</v>
      </c>
      <c r="D222" s="131"/>
      <c r="E222" s="140">
        <f>E223</f>
        <v>435</v>
      </c>
      <c r="F222" s="140">
        <f>F223</f>
        <v>435</v>
      </c>
    </row>
    <row r="223" spans="1:6">
      <c r="A223" s="2" t="s">
        <v>2</v>
      </c>
      <c r="B223" s="115" t="s">
        <v>234</v>
      </c>
      <c r="C223" s="115" t="s">
        <v>30</v>
      </c>
      <c r="D223" s="131">
        <v>1101</v>
      </c>
      <c r="E223" s="140">
        <f>'прил 8 - ведомственная '!G172</f>
        <v>435</v>
      </c>
      <c r="F223" s="140">
        <f>'прил 8 - ведомственная '!H172</f>
        <v>435</v>
      </c>
    </row>
    <row r="224" spans="1:6">
      <c r="A224" s="2" t="s">
        <v>220</v>
      </c>
      <c r="B224" s="115" t="s">
        <v>235</v>
      </c>
      <c r="C224" s="131"/>
      <c r="D224" s="131"/>
      <c r="E224" s="140">
        <f>E226+E228</f>
        <v>1187</v>
      </c>
      <c r="F224" s="140">
        <f>F226+F228</f>
        <v>1187</v>
      </c>
    </row>
    <row r="225" spans="1:6">
      <c r="A225" s="2" t="s">
        <v>21</v>
      </c>
      <c r="B225" s="115" t="s">
        <v>235</v>
      </c>
      <c r="C225" s="131">
        <v>200</v>
      </c>
      <c r="D225" s="131"/>
      <c r="E225" s="140">
        <f>E226</f>
        <v>1187</v>
      </c>
      <c r="F225" s="140">
        <f>F226</f>
        <v>1187</v>
      </c>
    </row>
    <row r="226" spans="1:6">
      <c r="A226" s="2" t="s">
        <v>2</v>
      </c>
      <c r="B226" s="115" t="s">
        <v>235</v>
      </c>
      <c r="C226" s="131">
        <v>200</v>
      </c>
      <c r="D226" s="131">
        <v>1101</v>
      </c>
      <c r="E226" s="140">
        <f>'прил 8 - ведомственная '!G174</f>
        <v>1187</v>
      </c>
      <c r="F226" s="140">
        <f>'прил 8 - ведомственная '!H174</f>
        <v>1187</v>
      </c>
    </row>
    <row r="227" spans="1:6">
      <c r="A227" s="2" t="s">
        <v>73</v>
      </c>
      <c r="B227" s="115" t="s">
        <v>235</v>
      </c>
      <c r="C227" s="131">
        <v>300</v>
      </c>
      <c r="D227" s="131"/>
      <c r="E227" s="140">
        <f>E228</f>
        <v>0</v>
      </c>
      <c r="F227" s="140">
        <f>F228</f>
        <v>0</v>
      </c>
    </row>
    <row r="228" spans="1:6">
      <c r="A228" s="2" t="s">
        <v>2</v>
      </c>
      <c r="B228" s="115" t="s">
        <v>235</v>
      </c>
      <c r="C228" s="131">
        <v>300</v>
      </c>
      <c r="D228" s="131">
        <v>1101</v>
      </c>
      <c r="E228" s="140">
        <f>'прил 8 - ведомственная '!G175</f>
        <v>0</v>
      </c>
      <c r="F228" s="140">
        <f>'прил 8 - ведомственная '!H175</f>
        <v>0</v>
      </c>
    </row>
    <row r="229" spans="1:6">
      <c r="B229" s="132"/>
      <c r="C229" s="132"/>
      <c r="D229" s="132"/>
      <c r="E229" s="132"/>
      <c r="F229" s="133"/>
    </row>
  </sheetData>
  <mergeCells count="7">
    <mergeCell ref="A7:F7"/>
    <mergeCell ref="A8:C8"/>
    <mergeCell ref="A1:F1"/>
    <mergeCell ref="A2:F2"/>
    <mergeCell ref="A3:F3"/>
    <mergeCell ref="A4:F4"/>
    <mergeCell ref="B5:F5"/>
  </mergeCells>
  <pageMargins left="1.1023622047244095" right="0.19685039370078741" top="0.35433070866141736" bottom="0.51181102362204722" header="0.19685039370078741" footer="0.27559055118110237"/>
  <pageSetup paperSize="9" scale="8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15"/>
  </sheetPr>
  <dimension ref="A1:M195"/>
  <sheetViews>
    <sheetView view="pageBreakPreview" zoomScaleNormal="120" zoomScaleSheetLayoutView="100" workbookViewId="0">
      <selection activeCell="A3" sqref="A3:H3"/>
    </sheetView>
  </sheetViews>
  <sheetFormatPr defaultColWidth="9.140625" defaultRowHeight="11.25"/>
  <cols>
    <col min="1" max="1" width="58.140625" style="6" customWidth="1"/>
    <col min="2" max="2" width="5.140625" style="5" customWidth="1"/>
    <col min="3" max="3" width="4.5703125" style="5" customWidth="1"/>
    <col min="4" max="4" width="2.140625" style="5" customWidth="1"/>
    <col min="5" max="5" width="9.7109375" style="6" customWidth="1"/>
    <col min="6" max="6" width="4.7109375" style="6" customWidth="1"/>
    <col min="7" max="7" width="12.42578125" style="6" customWidth="1"/>
    <col min="8" max="8" width="12.7109375" style="38" customWidth="1"/>
    <col min="9" max="9" width="19" style="5" customWidth="1"/>
    <col min="10" max="16384" width="9.140625" style="5"/>
  </cols>
  <sheetData>
    <row r="1" spans="1:8" ht="4.5" customHeight="1">
      <c r="E1" s="100"/>
      <c r="F1" s="100"/>
      <c r="G1" s="148"/>
      <c r="H1" s="100"/>
    </row>
    <row r="2" spans="1:8" ht="12.75" customHeight="1">
      <c r="A2" s="173" t="s">
        <v>256</v>
      </c>
      <c r="B2" s="173"/>
      <c r="C2" s="173"/>
      <c r="D2" s="173"/>
      <c r="E2" s="173"/>
      <c r="F2" s="173"/>
      <c r="G2" s="173"/>
      <c r="H2" s="173"/>
    </row>
    <row r="3" spans="1:8" ht="12.75">
      <c r="A3" s="173" t="s">
        <v>83</v>
      </c>
      <c r="B3" s="173"/>
      <c r="C3" s="173"/>
      <c r="D3" s="173"/>
      <c r="E3" s="173"/>
      <c r="F3" s="173"/>
      <c r="G3" s="173"/>
      <c r="H3" s="173"/>
    </row>
    <row r="4" spans="1:8" ht="37.5" customHeight="1">
      <c r="A4" s="173" t="s">
        <v>212</v>
      </c>
      <c r="B4" s="173"/>
      <c r="C4" s="173"/>
      <c r="D4" s="173"/>
      <c r="E4" s="173"/>
      <c r="F4" s="173"/>
      <c r="G4" s="173"/>
      <c r="H4" s="173"/>
    </row>
    <row r="5" spans="1:8" ht="27" customHeight="1">
      <c r="A5" s="173" t="s">
        <v>213</v>
      </c>
      <c r="B5" s="173"/>
      <c r="C5" s="173"/>
      <c r="D5" s="173"/>
      <c r="E5" s="173"/>
      <c r="F5" s="173"/>
      <c r="G5" s="173"/>
      <c r="H5" s="173"/>
    </row>
    <row r="6" spans="1:8" ht="11.25" customHeight="1">
      <c r="A6" s="9"/>
      <c r="B6" s="1"/>
      <c r="C6" s="1"/>
      <c r="D6" s="1"/>
      <c r="E6" s="1"/>
      <c r="F6" s="1"/>
      <c r="G6" s="1"/>
      <c r="H6" s="37"/>
    </row>
    <row r="7" spans="1:8" ht="81" customHeight="1">
      <c r="A7" s="164" t="s">
        <v>247</v>
      </c>
      <c r="B7" s="164"/>
      <c r="C7" s="164"/>
      <c r="D7" s="164"/>
      <c r="E7" s="164"/>
      <c r="F7" s="164"/>
      <c r="G7" s="164"/>
      <c r="H7" s="164"/>
    </row>
    <row r="8" spans="1:8" ht="12" customHeight="1">
      <c r="A8" s="180" t="s">
        <v>64</v>
      </c>
      <c r="B8" s="180"/>
      <c r="C8" s="180"/>
      <c r="D8" s="180"/>
      <c r="E8" s="180"/>
      <c r="F8" s="180"/>
      <c r="G8" s="180"/>
      <c r="H8" s="180"/>
    </row>
    <row r="9" spans="1:8" s="10" customFormat="1" ht="27.75" customHeight="1">
      <c r="A9" s="11" t="s">
        <v>4</v>
      </c>
      <c r="B9" s="11" t="s">
        <v>17</v>
      </c>
      <c r="C9" s="190" t="s">
        <v>15</v>
      </c>
      <c r="D9" s="191"/>
      <c r="E9" s="11" t="s">
        <v>16</v>
      </c>
      <c r="F9" s="11" t="s">
        <v>28</v>
      </c>
      <c r="G9" s="46" t="s">
        <v>250</v>
      </c>
      <c r="H9" s="46" t="s">
        <v>251</v>
      </c>
    </row>
    <row r="10" spans="1:8" ht="21.75">
      <c r="A10" s="3" t="s">
        <v>68</v>
      </c>
      <c r="B10" s="24">
        <v>951</v>
      </c>
      <c r="C10" s="181"/>
      <c r="D10" s="182"/>
      <c r="E10" s="24"/>
      <c r="F10" s="24"/>
      <c r="G10" s="120">
        <f>G11+G36+G48+G69+G129+G160+G167+G178+G185+G189</f>
        <v>128448</v>
      </c>
      <c r="H10" s="120">
        <f>H11+H36+H48+H69+H129+H160+H167+H178+H185+H189</f>
        <v>113344</v>
      </c>
    </row>
    <row r="11" spans="1:8" ht="12">
      <c r="A11" s="11" t="s">
        <v>5</v>
      </c>
      <c r="B11" s="24">
        <v>951</v>
      </c>
      <c r="C11" s="177" t="s">
        <v>33</v>
      </c>
      <c r="D11" s="177"/>
      <c r="E11" s="23"/>
      <c r="F11" s="23"/>
      <c r="G11" s="25">
        <f>G19+G24+G27+G12+G15</f>
        <v>35907.1</v>
      </c>
      <c r="H11" s="25">
        <f>H19+H24+H27+H12+H15</f>
        <v>33107.1</v>
      </c>
    </row>
    <row r="12" spans="1:8" ht="21">
      <c r="A12" s="11" t="s">
        <v>72</v>
      </c>
      <c r="B12" s="24">
        <v>951</v>
      </c>
      <c r="C12" s="177" t="s">
        <v>34</v>
      </c>
      <c r="D12" s="177"/>
      <c r="E12" s="23"/>
      <c r="F12" s="23"/>
      <c r="G12" s="25">
        <f t="shared" ref="G12:H13" si="0">G13</f>
        <v>2860</v>
      </c>
      <c r="H12" s="25">
        <f t="shared" si="0"/>
        <v>2860</v>
      </c>
    </row>
    <row r="13" spans="1:8" ht="12">
      <c r="A13" s="11" t="s">
        <v>92</v>
      </c>
      <c r="B13" s="24">
        <v>951</v>
      </c>
      <c r="C13" s="177" t="s">
        <v>34</v>
      </c>
      <c r="D13" s="177"/>
      <c r="E13" s="23" t="s">
        <v>93</v>
      </c>
      <c r="F13" s="23"/>
      <c r="G13" s="25">
        <f t="shared" si="0"/>
        <v>2860</v>
      </c>
      <c r="H13" s="25">
        <f t="shared" si="0"/>
        <v>2860</v>
      </c>
    </row>
    <row r="14" spans="1:8" ht="33.75">
      <c r="A14" s="4" t="s">
        <v>69</v>
      </c>
      <c r="B14" s="15">
        <v>951</v>
      </c>
      <c r="C14" s="175" t="s">
        <v>34</v>
      </c>
      <c r="D14" s="175"/>
      <c r="E14" s="115" t="s">
        <v>93</v>
      </c>
      <c r="F14" s="22" t="s">
        <v>29</v>
      </c>
      <c r="G14" s="26">
        <v>2860</v>
      </c>
      <c r="H14" s="26">
        <v>2860</v>
      </c>
    </row>
    <row r="15" spans="1:8" ht="32.25">
      <c r="A15" s="3" t="s">
        <v>6</v>
      </c>
      <c r="B15" s="24">
        <v>951</v>
      </c>
      <c r="C15" s="177" t="s">
        <v>35</v>
      </c>
      <c r="D15" s="177"/>
      <c r="E15" s="23"/>
      <c r="F15" s="22"/>
      <c r="G15" s="25">
        <f>G17+G18</f>
        <v>10</v>
      </c>
      <c r="H15" s="25">
        <f>H17+H18</f>
        <v>10</v>
      </c>
    </row>
    <row r="16" spans="1:8" ht="32.25">
      <c r="A16" s="3" t="s">
        <v>6</v>
      </c>
      <c r="B16" s="24">
        <v>951</v>
      </c>
      <c r="C16" s="177" t="s">
        <v>35</v>
      </c>
      <c r="D16" s="177"/>
      <c r="E16" s="23" t="s">
        <v>94</v>
      </c>
      <c r="F16" s="22"/>
      <c r="G16" s="25">
        <f>G17+G18</f>
        <v>10</v>
      </c>
      <c r="H16" s="25">
        <f>H17+H18</f>
        <v>10</v>
      </c>
    </row>
    <row r="17" spans="1:8" ht="33.75">
      <c r="A17" s="4" t="s">
        <v>69</v>
      </c>
      <c r="B17" s="15">
        <v>951</v>
      </c>
      <c r="C17" s="175" t="s">
        <v>35</v>
      </c>
      <c r="D17" s="176"/>
      <c r="E17" s="115" t="s">
        <v>94</v>
      </c>
      <c r="F17" s="22" t="s">
        <v>29</v>
      </c>
      <c r="G17" s="121">
        <v>10</v>
      </c>
      <c r="H17" s="121">
        <v>10</v>
      </c>
    </row>
    <row r="18" spans="1:8" ht="12">
      <c r="A18" s="2" t="s">
        <v>21</v>
      </c>
      <c r="B18" s="15">
        <v>951</v>
      </c>
      <c r="C18" s="175" t="s">
        <v>35</v>
      </c>
      <c r="D18" s="176"/>
      <c r="E18" s="115" t="s">
        <v>94</v>
      </c>
      <c r="F18" s="22" t="s">
        <v>30</v>
      </c>
      <c r="G18" s="121">
        <v>0</v>
      </c>
      <c r="H18" s="121">
        <v>0</v>
      </c>
    </row>
    <row r="19" spans="1:8" ht="31.5">
      <c r="A19" s="11" t="s">
        <v>7</v>
      </c>
      <c r="B19" s="24">
        <v>951</v>
      </c>
      <c r="C19" s="177" t="s">
        <v>36</v>
      </c>
      <c r="D19" s="176"/>
      <c r="E19" s="23"/>
      <c r="F19" s="23"/>
      <c r="G19" s="31">
        <f>G20</f>
        <v>31727</v>
      </c>
      <c r="H19" s="31">
        <f>H20</f>
        <v>28927</v>
      </c>
    </row>
    <row r="20" spans="1:8" ht="12">
      <c r="A20" s="11" t="s">
        <v>95</v>
      </c>
      <c r="B20" s="24">
        <v>951</v>
      </c>
      <c r="C20" s="177" t="s">
        <v>36</v>
      </c>
      <c r="D20" s="176"/>
      <c r="E20" s="23" t="s">
        <v>96</v>
      </c>
      <c r="F20" s="23"/>
      <c r="G20" s="31">
        <f>G21+G22+G23</f>
        <v>31727</v>
      </c>
      <c r="H20" s="31">
        <f>H21+H22+H23</f>
        <v>28927</v>
      </c>
    </row>
    <row r="21" spans="1:8" ht="33.75">
      <c r="A21" s="4" t="s">
        <v>69</v>
      </c>
      <c r="B21" s="15">
        <v>951</v>
      </c>
      <c r="C21" s="175" t="s">
        <v>36</v>
      </c>
      <c r="D21" s="176"/>
      <c r="E21" s="115" t="s">
        <v>96</v>
      </c>
      <c r="F21" s="22" t="s">
        <v>29</v>
      </c>
      <c r="G21" s="26">
        <v>24882</v>
      </c>
      <c r="H21" s="26">
        <v>22082</v>
      </c>
    </row>
    <row r="22" spans="1:8" ht="12">
      <c r="A22" s="2" t="s">
        <v>21</v>
      </c>
      <c r="B22" s="15">
        <v>951</v>
      </c>
      <c r="C22" s="175" t="s">
        <v>36</v>
      </c>
      <c r="D22" s="176"/>
      <c r="E22" s="115" t="s">
        <v>96</v>
      </c>
      <c r="F22" s="22" t="s">
        <v>30</v>
      </c>
      <c r="G22" s="26">
        <v>6700</v>
      </c>
      <c r="H22" s="26">
        <v>6700</v>
      </c>
    </row>
    <row r="23" spans="1:8" ht="12">
      <c r="A23" s="2" t="s">
        <v>18</v>
      </c>
      <c r="B23" s="15">
        <v>951</v>
      </c>
      <c r="C23" s="175" t="s">
        <v>36</v>
      </c>
      <c r="D23" s="176"/>
      <c r="E23" s="115" t="s">
        <v>96</v>
      </c>
      <c r="F23" s="22" t="s">
        <v>31</v>
      </c>
      <c r="G23" s="26">
        <v>145</v>
      </c>
      <c r="H23" s="26">
        <v>145</v>
      </c>
    </row>
    <row r="24" spans="1:8" ht="12">
      <c r="A24" s="11" t="s">
        <v>8</v>
      </c>
      <c r="B24" s="24">
        <v>951</v>
      </c>
      <c r="C24" s="177" t="s">
        <v>37</v>
      </c>
      <c r="D24" s="176"/>
      <c r="E24" s="22"/>
      <c r="F24" s="23"/>
      <c r="G24" s="31">
        <f t="shared" ref="G24:H25" si="1">G25</f>
        <v>100</v>
      </c>
      <c r="H24" s="31">
        <f t="shared" si="1"/>
        <v>100</v>
      </c>
    </row>
    <row r="25" spans="1:8" ht="12">
      <c r="A25" s="11" t="s">
        <v>97</v>
      </c>
      <c r="B25" s="24">
        <v>951</v>
      </c>
      <c r="C25" s="177" t="s">
        <v>37</v>
      </c>
      <c r="D25" s="176"/>
      <c r="E25" s="23" t="s">
        <v>98</v>
      </c>
      <c r="F25" s="23"/>
      <c r="G25" s="31">
        <f t="shared" si="1"/>
        <v>100</v>
      </c>
      <c r="H25" s="31">
        <f t="shared" si="1"/>
        <v>100</v>
      </c>
    </row>
    <row r="26" spans="1:8" ht="12">
      <c r="A26" s="2" t="s">
        <v>18</v>
      </c>
      <c r="B26" s="15">
        <v>951</v>
      </c>
      <c r="C26" s="175" t="s">
        <v>37</v>
      </c>
      <c r="D26" s="176"/>
      <c r="E26" s="115" t="s">
        <v>98</v>
      </c>
      <c r="F26" s="22" t="s">
        <v>31</v>
      </c>
      <c r="G26" s="122">
        <v>100</v>
      </c>
      <c r="H26" s="122">
        <v>100</v>
      </c>
    </row>
    <row r="27" spans="1:8" ht="12">
      <c r="A27" s="11" t="s">
        <v>27</v>
      </c>
      <c r="B27" s="24">
        <v>951</v>
      </c>
      <c r="C27" s="177" t="s">
        <v>38</v>
      </c>
      <c r="D27" s="176"/>
      <c r="E27" s="23"/>
      <c r="F27" s="23"/>
      <c r="G27" s="31">
        <f>G28+G30+G34</f>
        <v>1210.1000000000001</v>
      </c>
      <c r="H27" s="31">
        <f>H28+H30+H34</f>
        <v>1210.1000000000001</v>
      </c>
    </row>
    <row r="28" spans="1:8" ht="21">
      <c r="A28" s="11" t="s">
        <v>101</v>
      </c>
      <c r="B28" s="24">
        <v>951</v>
      </c>
      <c r="C28" s="177" t="s">
        <v>38</v>
      </c>
      <c r="D28" s="178"/>
      <c r="E28" s="23" t="s">
        <v>102</v>
      </c>
      <c r="F28" s="23"/>
      <c r="G28" s="31">
        <f>G29</f>
        <v>100</v>
      </c>
      <c r="H28" s="31">
        <f>H29</f>
        <v>100</v>
      </c>
    </row>
    <row r="29" spans="1:8" ht="12.75">
      <c r="A29" s="2" t="s">
        <v>21</v>
      </c>
      <c r="B29" s="15">
        <v>951</v>
      </c>
      <c r="C29" s="175" t="s">
        <v>38</v>
      </c>
      <c r="D29" s="178"/>
      <c r="E29" s="115" t="s">
        <v>102</v>
      </c>
      <c r="F29" s="22" t="s">
        <v>30</v>
      </c>
      <c r="G29" s="30">
        <v>100</v>
      </c>
      <c r="H29" s="30">
        <v>100</v>
      </c>
    </row>
    <row r="30" spans="1:8" ht="12.75">
      <c r="A30" s="11" t="s">
        <v>103</v>
      </c>
      <c r="B30" s="24">
        <v>951</v>
      </c>
      <c r="C30" s="177" t="s">
        <v>38</v>
      </c>
      <c r="D30" s="178"/>
      <c r="E30" s="23" t="s">
        <v>104</v>
      </c>
      <c r="F30" s="23"/>
      <c r="G30" s="31">
        <f>G31+G33+G32</f>
        <v>1109.4000000000001</v>
      </c>
      <c r="H30" s="31">
        <f>H31+H33+H32</f>
        <v>1109.4000000000001</v>
      </c>
    </row>
    <row r="31" spans="1:8" ht="12.75">
      <c r="A31" s="2" t="s">
        <v>21</v>
      </c>
      <c r="B31" s="15">
        <v>951</v>
      </c>
      <c r="C31" s="175" t="s">
        <v>38</v>
      </c>
      <c r="D31" s="178"/>
      <c r="E31" s="115" t="s">
        <v>104</v>
      </c>
      <c r="F31" s="22" t="s">
        <v>30</v>
      </c>
      <c r="G31" s="30">
        <v>771.4</v>
      </c>
      <c r="H31" s="30">
        <v>771.4</v>
      </c>
    </row>
    <row r="32" spans="1:8" ht="12.75">
      <c r="A32" s="2" t="s">
        <v>73</v>
      </c>
      <c r="B32" s="15">
        <v>951</v>
      </c>
      <c r="C32" s="175" t="s">
        <v>38</v>
      </c>
      <c r="D32" s="178"/>
      <c r="E32" s="115" t="s">
        <v>104</v>
      </c>
      <c r="F32" s="103" t="s">
        <v>169</v>
      </c>
      <c r="G32" s="30">
        <v>100</v>
      </c>
      <c r="H32" s="30">
        <v>100</v>
      </c>
    </row>
    <row r="33" spans="1:8" ht="12.75">
      <c r="A33" s="2" t="s">
        <v>18</v>
      </c>
      <c r="B33" s="15">
        <v>951</v>
      </c>
      <c r="C33" s="175" t="s">
        <v>38</v>
      </c>
      <c r="D33" s="178"/>
      <c r="E33" s="115" t="s">
        <v>104</v>
      </c>
      <c r="F33" s="22" t="s">
        <v>31</v>
      </c>
      <c r="G33" s="30">
        <v>238</v>
      </c>
      <c r="H33" s="30">
        <v>238</v>
      </c>
    </row>
    <row r="34" spans="1:8" ht="52.5">
      <c r="A34" s="11" t="s">
        <v>154</v>
      </c>
      <c r="B34" s="24">
        <v>951</v>
      </c>
      <c r="C34" s="177" t="s">
        <v>38</v>
      </c>
      <c r="D34" s="184"/>
      <c r="E34" s="16" t="s">
        <v>105</v>
      </c>
      <c r="F34" s="23"/>
      <c r="G34" s="31">
        <f>G35</f>
        <v>0.7</v>
      </c>
      <c r="H34" s="31">
        <f>H35</f>
        <v>0.7</v>
      </c>
    </row>
    <row r="35" spans="1:8" ht="12">
      <c r="A35" s="2" t="s">
        <v>21</v>
      </c>
      <c r="B35" s="15">
        <v>951</v>
      </c>
      <c r="C35" s="175" t="s">
        <v>38</v>
      </c>
      <c r="D35" s="176"/>
      <c r="E35" s="17" t="s">
        <v>105</v>
      </c>
      <c r="F35" s="22" t="s">
        <v>30</v>
      </c>
      <c r="G35" s="30">
        <v>0.7</v>
      </c>
      <c r="H35" s="30">
        <v>0.7</v>
      </c>
    </row>
    <row r="36" spans="1:8" ht="21">
      <c r="A36" s="11" t="s">
        <v>9</v>
      </c>
      <c r="B36" s="24">
        <v>951</v>
      </c>
      <c r="C36" s="177" t="s">
        <v>39</v>
      </c>
      <c r="D36" s="176"/>
      <c r="E36" s="23"/>
      <c r="F36" s="23"/>
      <c r="G36" s="31">
        <f>G37+G40+G45</f>
        <v>1137</v>
      </c>
      <c r="H36" s="31">
        <f>H37+H40+H45</f>
        <v>1137</v>
      </c>
    </row>
    <row r="37" spans="1:8" ht="12">
      <c r="A37" s="11" t="s">
        <v>85</v>
      </c>
      <c r="B37" s="24">
        <v>951</v>
      </c>
      <c r="C37" s="177" t="s">
        <v>40</v>
      </c>
      <c r="D37" s="176"/>
      <c r="E37" s="23"/>
      <c r="F37" s="23"/>
      <c r="G37" s="31">
        <f t="shared" ref="G37:H38" si="2">G38</f>
        <v>5</v>
      </c>
      <c r="H37" s="31">
        <f t="shared" si="2"/>
        <v>5</v>
      </c>
    </row>
    <row r="38" spans="1:8" ht="21">
      <c r="A38" s="11" t="s">
        <v>76</v>
      </c>
      <c r="B38" s="24">
        <v>951</v>
      </c>
      <c r="C38" s="177" t="s">
        <v>40</v>
      </c>
      <c r="D38" s="176"/>
      <c r="E38" s="23" t="s">
        <v>106</v>
      </c>
      <c r="F38" s="23"/>
      <c r="G38" s="123">
        <f t="shared" si="2"/>
        <v>5</v>
      </c>
      <c r="H38" s="123">
        <f t="shared" si="2"/>
        <v>5</v>
      </c>
    </row>
    <row r="39" spans="1:8" ht="12">
      <c r="A39" s="2" t="s">
        <v>21</v>
      </c>
      <c r="B39" s="15">
        <v>951</v>
      </c>
      <c r="C39" s="175" t="s">
        <v>40</v>
      </c>
      <c r="D39" s="176"/>
      <c r="E39" s="115" t="s">
        <v>106</v>
      </c>
      <c r="F39" s="22" t="s">
        <v>30</v>
      </c>
      <c r="G39" s="30">
        <v>5</v>
      </c>
      <c r="H39" s="30">
        <v>5</v>
      </c>
    </row>
    <row r="40" spans="1:8" ht="21">
      <c r="A40" s="102" t="s">
        <v>86</v>
      </c>
      <c r="B40" s="24">
        <v>951</v>
      </c>
      <c r="C40" s="177" t="s">
        <v>41</v>
      </c>
      <c r="D40" s="179"/>
      <c r="E40" s="22"/>
      <c r="F40" s="22"/>
      <c r="G40" s="123">
        <f>G41+G43</f>
        <v>688</v>
      </c>
      <c r="H40" s="123">
        <f>H41+H43</f>
        <v>688</v>
      </c>
    </row>
    <row r="41" spans="1:8" ht="31.5">
      <c r="A41" s="102" t="s">
        <v>107</v>
      </c>
      <c r="B41" s="24">
        <v>951</v>
      </c>
      <c r="C41" s="177" t="s">
        <v>41</v>
      </c>
      <c r="D41" s="179"/>
      <c r="E41" s="23" t="s">
        <v>108</v>
      </c>
      <c r="F41" s="22"/>
      <c r="G41" s="123">
        <f>G42</f>
        <v>75</v>
      </c>
      <c r="H41" s="123">
        <f>H42</f>
        <v>75</v>
      </c>
    </row>
    <row r="42" spans="1:8" ht="12">
      <c r="A42" s="15" t="s">
        <v>21</v>
      </c>
      <c r="B42" s="15">
        <v>951</v>
      </c>
      <c r="C42" s="175" t="s">
        <v>41</v>
      </c>
      <c r="D42" s="176"/>
      <c r="E42" s="115" t="s">
        <v>108</v>
      </c>
      <c r="F42" s="22" t="s">
        <v>30</v>
      </c>
      <c r="G42" s="30">
        <v>75</v>
      </c>
      <c r="H42" s="30">
        <v>75</v>
      </c>
    </row>
    <row r="43" spans="1:8" ht="31.5">
      <c r="A43" s="102" t="s">
        <v>110</v>
      </c>
      <c r="B43" s="24">
        <v>951</v>
      </c>
      <c r="C43" s="177" t="s">
        <v>41</v>
      </c>
      <c r="D43" s="179"/>
      <c r="E43" s="34" t="s">
        <v>111</v>
      </c>
      <c r="F43" s="23"/>
      <c r="G43" s="123">
        <f>G44</f>
        <v>613</v>
      </c>
      <c r="H43" s="123">
        <f>H44</f>
        <v>613</v>
      </c>
    </row>
    <row r="44" spans="1:8" ht="12.75">
      <c r="A44" s="15" t="s">
        <v>21</v>
      </c>
      <c r="B44" s="15">
        <v>951</v>
      </c>
      <c r="C44" s="175" t="s">
        <v>41</v>
      </c>
      <c r="D44" s="183"/>
      <c r="E44" s="115" t="s">
        <v>111</v>
      </c>
      <c r="F44" s="22" t="s">
        <v>30</v>
      </c>
      <c r="G44" s="30">
        <v>613</v>
      </c>
      <c r="H44" s="30">
        <v>613</v>
      </c>
    </row>
    <row r="45" spans="1:8" ht="21">
      <c r="A45" s="102" t="s">
        <v>76</v>
      </c>
      <c r="B45" s="24">
        <v>951</v>
      </c>
      <c r="C45" s="177" t="s">
        <v>42</v>
      </c>
      <c r="D45" s="177"/>
      <c r="E45" s="22"/>
      <c r="F45" s="22"/>
      <c r="G45" s="123">
        <f t="shared" ref="G45:H46" si="3">G46</f>
        <v>444</v>
      </c>
      <c r="H45" s="123">
        <f t="shared" si="3"/>
        <v>444</v>
      </c>
    </row>
    <row r="46" spans="1:8" ht="21">
      <c r="A46" s="102" t="s">
        <v>87</v>
      </c>
      <c r="B46" s="24">
        <v>951</v>
      </c>
      <c r="C46" s="177" t="s">
        <v>42</v>
      </c>
      <c r="D46" s="177"/>
      <c r="E46" s="23" t="s">
        <v>112</v>
      </c>
      <c r="F46" s="23"/>
      <c r="G46" s="31">
        <f t="shared" si="3"/>
        <v>444</v>
      </c>
      <c r="H46" s="31">
        <f t="shared" si="3"/>
        <v>444</v>
      </c>
    </row>
    <row r="47" spans="1:8" ht="12">
      <c r="A47" s="15" t="s">
        <v>21</v>
      </c>
      <c r="B47" s="15">
        <v>951</v>
      </c>
      <c r="C47" s="175" t="s">
        <v>42</v>
      </c>
      <c r="D47" s="176"/>
      <c r="E47" s="115" t="s">
        <v>112</v>
      </c>
      <c r="F47" s="115" t="s">
        <v>30</v>
      </c>
      <c r="G47" s="30">
        <v>444</v>
      </c>
      <c r="H47" s="30">
        <v>444</v>
      </c>
    </row>
    <row r="48" spans="1:8" ht="12">
      <c r="A48" s="11" t="s">
        <v>10</v>
      </c>
      <c r="B48" s="24">
        <v>951</v>
      </c>
      <c r="C48" s="177" t="s">
        <v>43</v>
      </c>
      <c r="D48" s="176"/>
      <c r="E48" s="24"/>
      <c r="F48" s="24"/>
      <c r="G48" s="31">
        <f>G49+G64+G56</f>
        <v>18789.8</v>
      </c>
      <c r="H48" s="31">
        <f>H49+H64+H56</f>
        <v>12709.1</v>
      </c>
    </row>
    <row r="49" spans="1:8" ht="12" hidden="1">
      <c r="A49" s="11" t="s">
        <v>11</v>
      </c>
      <c r="B49" s="24">
        <v>951</v>
      </c>
      <c r="C49" s="177" t="s">
        <v>44</v>
      </c>
      <c r="D49" s="176"/>
      <c r="E49" s="24"/>
      <c r="F49" s="24"/>
      <c r="G49" s="31">
        <f t="shared" ref="G49:H52" si="4">G50</f>
        <v>0</v>
      </c>
      <c r="H49" s="31">
        <f t="shared" si="4"/>
        <v>0</v>
      </c>
    </row>
    <row r="50" spans="1:8" ht="31.5" hidden="1">
      <c r="A50" s="102" t="s">
        <v>78</v>
      </c>
      <c r="B50" s="24">
        <v>951</v>
      </c>
      <c r="C50" s="177" t="s">
        <v>44</v>
      </c>
      <c r="D50" s="176"/>
      <c r="E50" s="23" t="s">
        <v>153</v>
      </c>
      <c r="F50" s="23"/>
      <c r="G50" s="123">
        <f t="shared" si="4"/>
        <v>0</v>
      </c>
      <c r="H50" s="123">
        <f t="shared" si="4"/>
        <v>0</v>
      </c>
    </row>
    <row r="51" spans="1:8" ht="31.5" hidden="1">
      <c r="A51" s="102" t="s">
        <v>71</v>
      </c>
      <c r="B51" s="24">
        <v>951</v>
      </c>
      <c r="C51" s="177" t="s">
        <v>44</v>
      </c>
      <c r="D51" s="176"/>
      <c r="E51" s="23" t="s">
        <v>153</v>
      </c>
      <c r="F51" s="23"/>
      <c r="G51" s="123">
        <f t="shared" si="4"/>
        <v>0</v>
      </c>
      <c r="H51" s="123">
        <f t="shared" si="4"/>
        <v>0</v>
      </c>
    </row>
    <row r="52" spans="1:8" ht="31.5" hidden="1">
      <c r="A52" s="102" t="s">
        <v>67</v>
      </c>
      <c r="B52" s="24">
        <v>951</v>
      </c>
      <c r="C52" s="177" t="s">
        <v>44</v>
      </c>
      <c r="D52" s="176"/>
      <c r="E52" s="23" t="s">
        <v>153</v>
      </c>
      <c r="F52" s="23"/>
      <c r="G52" s="123">
        <f t="shared" si="4"/>
        <v>0</v>
      </c>
      <c r="H52" s="123">
        <f t="shared" si="4"/>
        <v>0</v>
      </c>
    </row>
    <row r="53" spans="1:8" ht="21" hidden="1">
      <c r="A53" s="11" t="s">
        <v>79</v>
      </c>
      <c r="B53" s="24">
        <v>951</v>
      </c>
      <c r="C53" s="177" t="s">
        <v>44</v>
      </c>
      <c r="D53" s="184"/>
      <c r="E53" s="16" t="s">
        <v>109</v>
      </c>
      <c r="F53" s="23"/>
      <c r="G53" s="123">
        <f>G54+G55</f>
        <v>0</v>
      </c>
      <c r="H53" s="123">
        <f>H54+H55</f>
        <v>0</v>
      </c>
    </row>
    <row r="54" spans="1:8" ht="33.75" hidden="1">
      <c r="A54" s="4" t="s">
        <v>69</v>
      </c>
      <c r="B54" s="15">
        <v>951</v>
      </c>
      <c r="C54" s="175" t="s">
        <v>44</v>
      </c>
      <c r="D54" s="176"/>
      <c r="E54" s="16" t="s">
        <v>109</v>
      </c>
      <c r="F54" s="22" t="s">
        <v>29</v>
      </c>
      <c r="G54" s="30">
        <v>0</v>
      </c>
      <c r="H54" s="30">
        <v>0</v>
      </c>
    </row>
    <row r="55" spans="1:8" ht="12" hidden="1">
      <c r="A55" s="2" t="s">
        <v>21</v>
      </c>
      <c r="B55" s="15">
        <v>951</v>
      </c>
      <c r="C55" s="175" t="s">
        <v>44</v>
      </c>
      <c r="D55" s="176"/>
      <c r="E55" s="16" t="s">
        <v>109</v>
      </c>
      <c r="F55" s="22" t="s">
        <v>30</v>
      </c>
      <c r="G55" s="30">
        <v>0</v>
      </c>
      <c r="H55" s="30">
        <v>0</v>
      </c>
    </row>
    <row r="56" spans="1:8" ht="12">
      <c r="A56" s="11" t="s">
        <v>20</v>
      </c>
      <c r="B56" s="24">
        <v>951</v>
      </c>
      <c r="C56" s="177" t="s">
        <v>45</v>
      </c>
      <c r="D56" s="184"/>
      <c r="E56" s="23"/>
      <c r="F56" s="23"/>
      <c r="G56" s="123">
        <f>G57+G60</f>
        <v>18539.8</v>
      </c>
      <c r="H56" s="123">
        <f>H57+H60</f>
        <v>11459.1</v>
      </c>
    </row>
    <row r="57" spans="1:8" ht="31.5">
      <c r="A57" s="102" t="s">
        <v>155</v>
      </c>
      <c r="B57" s="24">
        <v>951</v>
      </c>
      <c r="C57" s="177" t="s">
        <v>45</v>
      </c>
      <c r="D57" s="184"/>
      <c r="E57" s="23" t="s">
        <v>113</v>
      </c>
      <c r="F57" s="23"/>
      <c r="G57" s="123">
        <f>G58+G62</f>
        <v>7906.9</v>
      </c>
      <c r="H57" s="123">
        <f>H58+H62</f>
        <v>11459.1</v>
      </c>
    </row>
    <row r="58" spans="1:8" ht="42">
      <c r="A58" s="102" t="s">
        <v>156</v>
      </c>
      <c r="B58" s="24">
        <v>951</v>
      </c>
      <c r="C58" s="177" t="s">
        <v>45</v>
      </c>
      <c r="D58" s="184"/>
      <c r="E58" s="23" t="s">
        <v>114</v>
      </c>
      <c r="F58" s="23"/>
      <c r="G58" s="123">
        <f>G59</f>
        <v>6906.9</v>
      </c>
      <c r="H58" s="123">
        <f>H59</f>
        <v>9459.1</v>
      </c>
    </row>
    <row r="59" spans="1:8" ht="12">
      <c r="A59" s="15" t="s">
        <v>21</v>
      </c>
      <c r="B59" s="15">
        <v>951</v>
      </c>
      <c r="C59" s="175" t="s">
        <v>45</v>
      </c>
      <c r="D59" s="176"/>
      <c r="E59" s="23" t="s">
        <v>114</v>
      </c>
      <c r="F59" s="22" t="s">
        <v>30</v>
      </c>
      <c r="G59" s="30">
        <v>6906.9</v>
      </c>
      <c r="H59" s="30">
        <v>9459.1</v>
      </c>
    </row>
    <row r="60" spans="1:8" ht="31.5">
      <c r="A60" s="102" t="s">
        <v>202</v>
      </c>
      <c r="B60" s="42">
        <v>951</v>
      </c>
      <c r="C60" s="177" t="s">
        <v>45</v>
      </c>
      <c r="D60" s="184"/>
      <c r="E60" s="41" t="s">
        <v>162</v>
      </c>
      <c r="F60" s="41"/>
      <c r="G60" s="123">
        <f>G61</f>
        <v>10632.9</v>
      </c>
      <c r="H60" s="123">
        <f>H61</f>
        <v>0</v>
      </c>
    </row>
    <row r="61" spans="1:8" ht="12">
      <c r="A61" s="15" t="s">
        <v>21</v>
      </c>
      <c r="B61" s="15">
        <v>951</v>
      </c>
      <c r="C61" s="175" t="s">
        <v>45</v>
      </c>
      <c r="D61" s="176"/>
      <c r="E61" s="115" t="s">
        <v>162</v>
      </c>
      <c r="F61" s="40" t="s">
        <v>30</v>
      </c>
      <c r="G61" s="30">
        <v>10632.9</v>
      </c>
      <c r="H61" s="30">
        <v>0</v>
      </c>
    </row>
    <row r="62" spans="1:8" ht="42">
      <c r="A62" s="102" t="s">
        <v>157</v>
      </c>
      <c r="B62" s="24">
        <v>951</v>
      </c>
      <c r="C62" s="177" t="s">
        <v>45</v>
      </c>
      <c r="D62" s="184"/>
      <c r="E62" s="23" t="s">
        <v>115</v>
      </c>
      <c r="F62" s="23"/>
      <c r="G62" s="123">
        <f>G63</f>
        <v>1000</v>
      </c>
      <c r="H62" s="123">
        <f>H63</f>
        <v>2000</v>
      </c>
    </row>
    <row r="63" spans="1:8" ht="12">
      <c r="A63" s="15" t="s">
        <v>21</v>
      </c>
      <c r="B63" s="15">
        <v>951</v>
      </c>
      <c r="C63" s="175" t="s">
        <v>45</v>
      </c>
      <c r="D63" s="176"/>
      <c r="E63" s="115" t="s">
        <v>115</v>
      </c>
      <c r="F63" s="22" t="s">
        <v>30</v>
      </c>
      <c r="G63" s="30">
        <v>1000</v>
      </c>
      <c r="H63" s="30">
        <v>2000</v>
      </c>
    </row>
    <row r="64" spans="1:8" ht="12">
      <c r="A64" s="11" t="s">
        <v>3</v>
      </c>
      <c r="B64" s="24">
        <v>951</v>
      </c>
      <c r="C64" s="177" t="s">
        <v>46</v>
      </c>
      <c r="D64" s="176"/>
      <c r="E64" s="23"/>
      <c r="F64" s="23"/>
      <c r="G64" s="31">
        <f>G65+G67</f>
        <v>250</v>
      </c>
      <c r="H64" s="31">
        <f>H65+H67</f>
        <v>1250</v>
      </c>
    </row>
    <row r="65" spans="1:13" ht="12">
      <c r="A65" s="11" t="s">
        <v>99</v>
      </c>
      <c r="B65" s="24">
        <v>951</v>
      </c>
      <c r="C65" s="177" t="s">
        <v>46</v>
      </c>
      <c r="D65" s="176"/>
      <c r="E65" s="23" t="s">
        <v>100</v>
      </c>
      <c r="F65" s="23"/>
      <c r="G65" s="31">
        <f>G66</f>
        <v>250</v>
      </c>
      <c r="H65" s="31">
        <f>H66</f>
        <v>250</v>
      </c>
    </row>
    <row r="66" spans="1:13" ht="12">
      <c r="A66" s="2" t="s">
        <v>21</v>
      </c>
      <c r="B66" s="15">
        <v>951</v>
      </c>
      <c r="C66" s="175" t="s">
        <v>46</v>
      </c>
      <c r="D66" s="176"/>
      <c r="E66" s="115" t="s">
        <v>100</v>
      </c>
      <c r="F66" s="22" t="s">
        <v>30</v>
      </c>
      <c r="G66" s="30">
        <v>250</v>
      </c>
      <c r="H66" s="30">
        <v>250</v>
      </c>
    </row>
    <row r="67" spans="1:13" ht="42">
      <c r="A67" s="102" t="s">
        <v>158</v>
      </c>
      <c r="B67" s="24">
        <v>951</v>
      </c>
      <c r="C67" s="177" t="s">
        <v>46</v>
      </c>
      <c r="D67" s="176"/>
      <c r="E67" s="23" t="s">
        <v>116</v>
      </c>
      <c r="F67" s="23"/>
      <c r="G67" s="31">
        <f>G68</f>
        <v>0</v>
      </c>
      <c r="H67" s="31">
        <f>H68</f>
        <v>1000</v>
      </c>
    </row>
    <row r="68" spans="1:13" ht="12">
      <c r="A68" s="2" t="s">
        <v>21</v>
      </c>
      <c r="B68" s="15">
        <v>951</v>
      </c>
      <c r="C68" s="175" t="s">
        <v>46</v>
      </c>
      <c r="D68" s="176"/>
      <c r="E68" s="115" t="s">
        <v>116</v>
      </c>
      <c r="F68" s="22" t="s">
        <v>30</v>
      </c>
      <c r="G68" s="30">
        <v>0</v>
      </c>
      <c r="H68" s="30">
        <v>1000</v>
      </c>
    </row>
    <row r="69" spans="1:13" ht="12">
      <c r="A69" s="11" t="s">
        <v>12</v>
      </c>
      <c r="B69" s="24">
        <v>951</v>
      </c>
      <c r="C69" s="177" t="s">
        <v>47</v>
      </c>
      <c r="D69" s="176"/>
      <c r="E69" s="24"/>
      <c r="F69" s="24"/>
      <c r="G69" s="31">
        <f>G74+G80+G122+G70</f>
        <v>31869.5</v>
      </c>
      <c r="H69" s="31">
        <f>H74+H80+H122+H70</f>
        <v>23201.200000000001</v>
      </c>
    </row>
    <row r="70" spans="1:13" ht="12">
      <c r="A70" s="93" t="s">
        <v>181</v>
      </c>
      <c r="B70" s="102">
        <v>951</v>
      </c>
      <c r="C70" s="192" t="s">
        <v>182</v>
      </c>
      <c r="D70" s="193"/>
      <c r="E70" s="102"/>
      <c r="F70" s="102"/>
      <c r="G70" s="31">
        <f t="shared" ref="G70:H70" si="5">G71</f>
        <v>0</v>
      </c>
      <c r="H70" s="31">
        <f t="shared" si="5"/>
        <v>0</v>
      </c>
    </row>
    <row r="71" spans="1:13" ht="21" hidden="1">
      <c r="A71" s="93" t="s">
        <v>203</v>
      </c>
      <c r="B71" s="102">
        <v>951</v>
      </c>
      <c r="C71" s="192" t="s">
        <v>182</v>
      </c>
      <c r="D71" s="193"/>
      <c r="E71" s="102">
        <v>6940002000</v>
      </c>
      <c r="F71" s="102"/>
      <c r="G71" s="31">
        <f t="shared" ref="G71:H71" si="6">G72+G73</f>
        <v>0</v>
      </c>
      <c r="H71" s="31">
        <f t="shared" si="6"/>
        <v>0</v>
      </c>
    </row>
    <row r="72" spans="1:13" ht="12" hidden="1">
      <c r="A72" s="94" t="s">
        <v>21</v>
      </c>
      <c r="B72" s="15">
        <v>951</v>
      </c>
      <c r="C72" s="185" t="s">
        <v>182</v>
      </c>
      <c r="D72" s="186"/>
      <c r="E72" s="15">
        <v>6940002000</v>
      </c>
      <c r="F72" s="15">
        <v>200</v>
      </c>
      <c r="G72" s="30">
        <v>0</v>
      </c>
      <c r="H72" s="30">
        <v>0</v>
      </c>
    </row>
    <row r="73" spans="1:13" ht="22.5" hidden="1">
      <c r="A73" s="94" t="s">
        <v>209</v>
      </c>
      <c r="B73" s="15">
        <v>951</v>
      </c>
      <c r="C73" s="185" t="s">
        <v>182</v>
      </c>
      <c r="D73" s="186"/>
      <c r="E73" s="15">
        <v>6940002000</v>
      </c>
      <c r="F73" s="15">
        <v>400</v>
      </c>
      <c r="G73" s="30">
        <v>0</v>
      </c>
      <c r="H73" s="30">
        <v>0</v>
      </c>
    </row>
    <row r="74" spans="1:13" s="8" customFormat="1" ht="24.75" customHeight="1">
      <c r="A74" s="11" t="s">
        <v>0</v>
      </c>
      <c r="B74" s="24">
        <v>951</v>
      </c>
      <c r="C74" s="177" t="s">
        <v>48</v>
      </c>
      <c r="D74" s="178"/>
      <c r="E74" s="17"/>
      <c r="F74" s="17"/>
      <c r="G74" s="31">
        <f>G75+G78</f>
        <v>9094.9</v>
      </c>
      <c r="H74" s="31">
        <f>H75</f>
        <v>5000</v>
      </c>
      <c r="J74" s="87"/>
      <c r="M74" s="87"/>
    </row>
    <row r="75" spans="1:13" ht="63">
      <c r="A75" s="102" t="s">
        <v>159</v>
      </c>
      <c r="B75" s="24">
        <v>951</v>
      </c>
      <c r="C75" s="177" t="s">
        <v>48</v>
      </c>
      <c r="D75" s="184"/>
      <c r="E75" s="99" t="s">
        <v>80</v>
      </c>
      <c r="F75" s="99"/>
      <c r="G75" s="25">
        <f>G76+G77</f>
        <v>1500</v>
      </c>
      <c r="H75" s="25">
        <f>H76+H77</f>
        <v>5000</v>
      </c>
      <c r="J75" s="86"/>
      <c r="M75" s="86"/>
    </row>
    <row r="76" spans="1:13" ht="12">
      <c r="A76" s="2" t="s">
        <v>21</v>
      </c>
      <c r="B76" s="18">
        <v>951</v>
      </c>
      <c r="C76" s="175" t="s">
        <v>48</v>
      </c>
      <c r="D76" s="176"/>
      <c r="E76" s="115" t="s">
        <v>117</v>
      </c>
      <c r="F76" s="98" t="s">
        <v>30</v>
      </c>
      <c r="G76" s="30">
        <v>1500</v>
      </c>
      <c r="H76" s="30">
        <v>5000</v>
      </c>
      <c r="J76" s="86"/>
      <c r="M76" s="86"/>
    </row>
    <row r="77" spans="1:13" ht="12">
      <c r="A77" s="94" t="s">
        <v>21</v>
      </c>
      <c r="B77" s="154">
        <v>951</v>
      </c>
      <c r="C77" s="194" t="s">
        <v>48</v>
      </c>
      <c r="D77" s="189"/>
      <c r="E77" s="66" t="s">
        <v>131</v>
      </c>
      <c r="F77" s="66" t="s">
        <v>30</v>
      </c>
      <c r="G77" s="155">
        <v>0</v>
      </c>
      <c r="H77" s="155">
        <v>0</v>
      </c>
      <c r="J77" s="86"/>
      <c r="M77" s="86"/>
    </row>
    <row r="78" spans="1:13" ht="12">
      <c r="A78" s="93" t="s">
        <v>252</v>
      </c>
      <c r="B78" s="156">
        <v>951</v>
      </c>
      <c r="C78" s="188" t="s">
        <v>48</v>
      </c>
      <c r="D78" s="196"/>
      <c r="E78" s="67" t="s">
        <v>253</v>
      </c>
      <c r="F78" s="67"/>
      <c r="G78" s="157">
        <f>G79</f>
        <v>7594.9</v>
      </c>
      <c r="H78" s="157">
        <f>H79</f>
        <v>0</v>
      </c>
      <c r="J78" s="86"/>
      <c r="M78" s="86"/>
    </row>
    <row r="79" spans="1:13" ht="12">
      <c r="A79" s="94" t="s">
        <v>21</v>
      </c>
      <c r="B79" s="156">
        <v>951</v>
      </c>
      <c r="C79" s="188" t="s">
        <v>48</v>
      </c>
      <c r="D79" s="196"/>
      <c r="E79" s="67" t="s">
        <v>253</v>
      </c>
      <c r="F79" s="67" t="s">
        <v>30</v>
      </c>
      <c r="G79" s="157">
        <v>7594.9</v>
      </c>
      <c r="H79" s="157">
        <v>0</v>
      </c>
      <c r="J79" s="86"/>
      <c r="M79" s="86"/>
    </row>
    <row r="80" spans="1:13" ht="12">
      <c r="A80" s="93" t="s">
        <v>65</v>
      </c>
      <c r="B80" s="156">
        <v>951</v>
      </c>
      <c r="C80" s="188" t="s">
        <v>49</v>
      </c>
      <c r="D80" s="189"/>
      <c r="E80" s="67"/>
      <c r="F80" s="66"/>
      <c r="G80" s="157">
        <f>G84+G86+G88+G90+G81+G92+G95+G106+G97+G100+G103</f>
        <v>22547.599999999999</v>
      </c>
      <c r="H80" s="157">
        <f>H84+H86+H88+H90+H81+H92+H95+H106+H97+H100+H103</f>
        <v>17974.2</v>
      </c>
      <c r="J80" s="86"/>
      <c r="L80" s="86"/>
    </row>
    <row r="81" spans="1:13" ht="31.5">
      <c r="A81" s="11" t="s">
        <v>152</v>
      </c>
      <c r="B81" s="24">
        <v>951</v>
      </c>
      <c r="C81" s="177" t="s">
        <v>49</v>
      </c>
      <c r="D81" s="176"/>
      <c r="E81" s="99" t="s">
        <v>118</v>
      </c>
      <c r="F81" s="98"/>
      <c r="G81" s="25">
        <f t="shared" ref="G81:H81" si="7">G82+G83</f>
        <v>830</v>
      </c>
      <c r="H81" s="25">
        <f t="shared" si="7"/>
        <v>830</v>
      </c>
      <c r="J81" s="86"/>
      <c r="L81" s="86"/>
    </row>
    <row r="82" spans="1:13" ht="12">
      <c r="A82" s="2" t="s">
        <v>21</v>
      </c>
      <c r="B82" s="15">
        <v>951</v>
      </c>
      <c r="C82" s="175" t="s">
        <v>49</v>
      </c>
      <c r="D82" s="176"/>
      <c r="E82" s="98" t="s">
        <v>118</v>
      </c>
      <c r="F82" s="98" t="s">
        <v>30</v>
      </c>
      <c r="G82" s="26">
        <v>0</v>
      </c>
      <c r="H82" s="26">
        <v>0</v>
      </c>
      <c r="J82" s="86"/>
      <c r="K82" s="86"/>
      <c r="L82" s="86"/>
    </row>
    <row r="83" spans="1:13" ht="12">
      <c r="A83" s="2" t="s">
        <v>211</v>
      </c>
      <c r="B83" s="15">
        <v>951</v>
      </c>
      <c r="C83" s="175" t="s">
        <v>186</v>
      </c>
      <c r="D83" s="176"/>
      <c r="E83" s="113" t="s">
        <v>118</v>
      </c>
      <c r="F83" s="113" t="s">
        <v>31</v>
      </c>
      <c r="G83" s="26">
        <v>830</v>
      </c>
      <c r="H83" s="26">
        <v>830</v>
      </c>
      <c r="J83" s="86"/>
      <c r="K83" s="86"/>
      <c r="L83" s="86"/>
    </row>
    <row r="84" spans="1:13" ht="12">
      <c r="A84" s="11" t="s">
        <v>119</v>
      </c>
      <c r="B84" s="24">
        <v>951</v>
      </c>
      <c r="C84" s="177" t="s">
        <v>49</v>
      </c>
      <c r="D84" s="184"/>
      <c r="E84" s="23" t="s">
        <v>120</v>
      </c>
      <c r="F84" s="23"/>
      <c r="G84" s="123">
        <f>G85</f>
        <v>4592.5</v>
      </c>
      <c r="H84" s="123">
        <f>H85</f>
        <v>4592.5</v>
      </c>
      <c r="J84" s="86"/>
      <c r="K84" s="86"/>
      <c r="L84" s="86"/>
    </row>
    <row r="85" spans="1:13" ht="12">
      <c r="A85" s="2" t="s">
        <v>21</v>
      </c>
      <c r="B85" s="15">
        <v>951</v>
      </c>
      <c r="C85" s="175" t="s">
        <v>49</v>
      </c>
      <c r="D85" s="176"/>
      <c r="E85" s="115" t="s">
        <v>120</v>
      </c>
      <c r="F85" s="22" t="s">
        <v>30</v>
      </c>
      <c r="G85" s="30">
        <v>4592.5</v>
      </c>
      <c r="H85" s="30">
        <v>4592.5</v>
      </c>
      <c r="J85" s="86"/>
      <c r="K85" s="86"/>
      <c r="L85" s="86"/>
      <c r="M85" s="86"/>
    </row>
    <row r="86" spans="1:13" ht="12">
      <c r="A86" s="11" t="s">
        <v>121</v>
      </c>
      <c r="B86" s="24">
        <v>951</v>
      </c>
      <c r="C86" s="177" t="s">
        <v>49</v>
      </c>
      <c r="D86" s="184"/>
      <c r="E86" s="23" t="s">
        <v>122</v>
      </c>
      <c r="F86" s="23"/>
      <c r="G86" s="123">
        <f>G87</f>
        <v>374</v>
      </c>
      <c r="H86" s="123">
        <f>H87</f>
        <v>374</v>
      </c>
      <c r="L86" s="88"/>
      <c r="M86" s="88"/>
    </row>
    <row r="87" spans="1:13" ht="12">
      <c r="A87" s="2" t="s">
        <v>21</v>
      </c>
      <c r="B87" s="15">
        <v>951</v>
      </c>
      <c r="C87" s="175" t="s">
        <v>49</v>
      </c>
      <c r="D87" s="176"/>
      <c r="E87" s="115" t="s">
        <v>122</v>
      </c>
      <c r="F87" s="22" t="s">
        <v>30</v>
      </c>
      <c r="G87" s="30">
        <v>374</v>
      </c>
      <c r="H87" s="30">
        <v>374</v>
      </c>
    </row>
    <row r="88" spans="1:13" ht="12">
      <c r="A88" s="11" t="s">
        <v>19</v>
      </c>
      <c r="B88" s="24">
        <v>951</v>
      </c>
      <c r="C88" s="177" t="s">
        <v>49</v>
      </c>
      <c r="D88" s="184"/>
      <c r="E88" s="23" t="s">
        <v>123</v>
      </c>
      <c r="F88" s="23"/>
      <c r="G88" s="123">
        <f>G89</f>
        <v>70</v>
      </c>
      <c r="H88" s="123">
        <f>H89</f>
        <v>70</v>
      </c>
    </row>
    <row r="89" spans="1:13" ht="12">
      <c r="A89" s="2" t="s">
        <v>21</v>
      </c>
      <c r="B89" s="18">
        <v>951</v>
      </c>
      <c r="C89" s="175" t="s">
        <v>49</v>
      </c>
      <c r="D89" s="176"/>
      <c r="E89" s="115" t="s">
        <v>123</v>
      </c>
      <c r="F89" s="22" t="s">
        <v>30</v>
      </c>
      <c r="G89" s="30">
        <v>70</v>
      </c>
      <c r="H89" s="30">
        <v>70</v>
      </c>
    </row>
    <row r="90" spans="1:13" ht="21">
      <c r="A90" s="11" t="s">
        <v>151</v>
      </c>
      <c r="B90" s="24">
        <v>951</v>
      </c>
      <c r="C90" s="177" t="s">
        <v>49</v>
      </c>
      <c r="D90" s="184"/>
      <c r="E90" s="23" t="s">
        <v>124</v>
      </c>
      <c r="F90" s="23"/>
      <c r="G90" s="123">
        <f>G91</f>
        <v>1580</v>
      </c>
      <c r="H90" s="123">
        <f>H91</f>
        <v>1580</v>
      </c>
    </row>
    <row r="91" spans="1:13" ht="12">
      <c r="A91" s="2" t="s">
        <v>21</v>
      </c>
      <c r="B91" s="18">
        <v>951</v>
      </c>
      <c r="C91" s="175" t="s">
        <v>49</v>
      </c>
      <c r="D91" s="176"/>
      <c r="E91" s="40" t="s">
        <v>124</v>
      </c>
      <c r="F91" s="66" t="s">
        <v>30</v>
      </c>
      <c r="G91" s="30">
        <v>1580</v>
      </c>
      <c r="H91" s="30">
        <v>1580</v>
      </c>
    </row>
    <row r="92" spans="1:13" ht="21">
      <c r="A92" s="11" t="s">
        <v>125</v>
      </c>
      <c r="B92" s="24">
        <v>951</v>
      </c>
      <c r="C92" s="177" t="s">
        <v>49</v>
      </c>
      <c r="D92" s="176"/>
      <c r="E92" s="23" t="s">
        <v>126</v>
      </c>
      <c r="F92" s="22"/>
      <c r="G92" s="25">
        <f t="shared" ref="G92:H92" si="8">G93+G94</f>
        <v>2648.7</v>
      </c>
      <c r="H92" s="25">
        <f t="shared" si="8"/>
        <v>2648.7</v>
      </c>
    </row>
    <row r="93" spans="1:13" ht="12">
      <c r="A93" s="2" t="s">
        <v>21</v>
      </c>
      <c r="B93" s="15">
        <v>951</v>
      </c>
      <c r="C93" s="175" t="s">
        <v>49</v>
      </c>
      <c r="D93" s="176"/>
      <c r="E93" s="22" t="s">
        <v>126</v>
      </c>
      <c r="F93" s="22" t="s">
        <v>30</v>
      </c>
      <c r="G93" s="26">
        <v>2648.7</v>
      </c>
      <c r="H93" s="26">
        <v>2648.7</v>
      </c>
    </row>
    <row r="94" spans="1:13" ht="12">
      <c r="A94" s="2" t="s">
        <v>211</v>
      </c>
      <c r="B94" s="15">
        <v>951</v>
      </c>
      <c r="C94" s="175" t="s">
        <v>49</v>
      </c>
      <c r="D94" s="176"/>
      <c r="E94" s="113" t="s">
        <v>126</v>
      </c>
      <c r="F94" s="113" t="s">
        <v>31</v>
      </c>
      <c r="G94" s="26">
        <v>0</v>
      </c>
      <c r="H94" s="26">
        <v>0</v>
      </c>
    </row>
    <row r="95" spans="1:13" ht="12">
      <c r="A95" s="11" t="s">
        <v>127</v>
      </c>
      <c r="B95" s="24">
        <v>951</v>
      </c>
      <c r="C95" s="177" t="s">
        <v>49</v>
      </c>
      <c r="D95" s="184"/>
      <c r="E95" s="23" t="s">
        <v>128</v>
      </c>
      <c r="F95" s="23"/>
      <c r="G95" s="123">
        <f>G96</f>
        <v>4000</v>
      </c>
      <c r="H95" s="123">
        <f>H96</f>
        <v>4000</v>
      </c>
    </row>
    <row r="96" spans="1:13" ht="12">
      <c r="A96" s="2" t="s">
        <v>21</v>
      </c>
      <c r="B96" s="15">
        <v>951</v>
      </c>
      <c r="C96" s="175" t="s">
        <v>49</v>
      </c>
      <c r="D96" s="176"/>
      <c r="E96" s="22" t="s">
        <v>128</v>
      </c>
      <c r="F96" s="22" t="s">
        <v>30</v>
      </c>
      <c r="G96" s="121">
        <v>4000</v>
      </c>
      <c r="H96" s="121">
        <v>4000</v>
      </c>
    </row>
    <row r="97" spans="1:8" ht="31.5">
      <c r="A97" s="102" t="s">
        <v>160</v>
      </c>
      <c r="B97" s="24">
        <v>951</v>
      </c>
      <c r="C97" s="177" t="s">
        <v>49</v>
      </c>
      <c r="D97" s="184"/>
      <c r="E97" s="23" t="s">
        <v>80</v>
      </c>
      <c r="F97" s="22"/>
      <c r="G97" s="31">
        <f>G98+G99</f>
        <v>0</v>
      </c>
      <c r="H97" s="31">
        <f>H98+H99</f>
        <v>0</v>
      </c>
    </row>
    <row r="98" spans="1:8" s="14" customFormat="1" ht="12">
      <c r="A98" s="2" t="s">
        <v>21</v>
      </c>
      <c r="B98" s="15">
        <v>951</v>
      </c>
      <c r="C98" s="175" t="s">
        <v>49</v>
      </c>
      <c r="D98" s="176"/>
      <c r="E98" s="22" t="s">
        <v>129</v>
      </c>
      <c r="F98" s="22" t="s">
        <v>30</v>
      </c>
      <c r="G98" s="121">
        <v>0</v>
      </c>
      <c r="H98" s="121">
        <v>0</v>
      </c>
    </row>
    <row r="99" spans="1:8" s="14" customFormat="1" ht="12">
      <c r="A99" s="2" t="s">
        <v>21</v>
      </c>
      <c r="B99" s="15">
        <v>951</v>
      </c>
      <c r="C99" s="175" t="s">
        <v>49</v>
      </c>
      <c r="D99" s="176"/>
      <c r="E99" s="22" t="s">
        <v>84</v>
      </c>
      <c r="F99" s="22" t="s">
        <v>30</v>
      </c>
      <c r="G99" s="121">
        <v>0</v>
      </c>
      <c r="H99" s="121">
        <v>0</v>
      </c>
    </row>
    <row r="100" spans="1:8" s="14" customFormat="1" ht="31.5">
      <c r="A100" s="102" t="s">
        <v>161</v>
      </c>
      <c r="B100" s="24">
        <v>951</v>
      </c>
      <c r="C100" s="177" t="s">
        <v>49</v>
      </c>
      <c r="D100" s="184"/>
      <c r="E100" s="23" t="s">
        <v>80</v>
      </c>
      <c r="F100" s="22"/>
      <c r="G100" s="31">
        <f>G101+G102</f>
        <v>5590.6</v>
      </c>
      <c r="H100" s="31">
        <f>H101+H102</f>
        <v>1448</v>
      </c>
    </row>
    <row r="101" spans="1:8" s="14" customFormat="1" ht="12">
      <c r="A101" s="15" t="s">
        <v>21</v>
      </c>
      <c r="B101" s="15">
        <v>951</v>
      </c>
      <c r="C101" s="175" t="s">
        <v>49</v>
      </c>
      <c r="D101" s="175"/>
      <c r="E101" s="66" t="s">
        <v>130</v>
      </c>
      <c r="F101" s="66" t="s">
        <v>30</v>
      </c>
      <c r="G101" s="124">
        <v>1448</v>
      </c>
      <c r="H101" s="124">
        <v>1448</v>
      </c>
    </row>
    <row r="102" spans="1:8" s="14" customFormat="1" ht="12">
      <c r="A102" s="35" t="s">
        <v>21</v>
      </c>
      <c r="B102" s="35">
        <v>951</v>
      </c>
      <c r="C102" s="195" t="s">
        <v>49</v>
      </c>
      <c r="D102" s="195"/>
      <c r="E102" s="36" t="s">
        <v>82</v>
      </c>
      <c r="F102" s="36" t="s">
        <v>30</v>
      </c>
      <c r="G102" s="125">
        <v>4142.6000000000004</v>
      </c>
      <c r="H102" s="125">
        <v>0</v>
      </c>
    </row>
    <row r="103" spans="1:8" s="14" customFormat="1" ht="42">
      <c r="A103" s="102" t="s">
        <v>91</v>
      </c>
      <c r="B103" s="24">
        <v>951</v>
      </c>
      <c r="C103" s="177" t="s">
        <v>49</v>
      </c>
      <c r="D103" s="187"/>
      <c r="E103" s="20" t="s">
        <v>80</v>
      </c>
      <c r="F103" s="23" t="s">
        <v>30</v>
      </c>
      <c r="G103" s="31">
        <f>G104+G105</f>
        <v>0</v>
      </c>
      <c r="H103" s="31">
        <f>H104+H105</f>
        <v>0</v>
      </c>
    </row>
    <row r="104" spans="1:8" s="14" customFormat="1" ht="12">
      <c r="A104" s="2" t="s">
        <v>21</v>
      </c>
      <c r="B104" s="15">
        <v>951</v>
      </c>
      <c r="C104" s="175" t="s">
        <v>49</v>
      </c>
      <c r="D104" s="176"/>
      <c r="E104" s="22" t="s">
        <v>149</v>
      </c>
      <c r="F104" s="22" t="s">
        <v>30</v>
      </c>
      <c r="G104" s="121">
        <v>0</v>
      </c>
      <c r="H104" s="121">
        <v>0</v>
      </c>
    </row>
    <row r="105" spans="1:8" s="14" customFormat="1" ht="12">
      <c r="A105" s="2" t="s">
        <v>21</v>
      </c>
      <c r="B105" s="15">
        <v>951</v>
      </c>
      <c r="C105" s="175" t="s">
        <v>49</v>
      </c>
      <c r="D105" s="176"/>
      <c r="E105" s="21" t="s">
        <v>132</v>
      </c>
      <c r="F105" s="22" t="s">
        <v>30</v>
      </c>
      <c r="G105" s="121">
        <v>0</v>
      </c>
      <c r="H105" s="121">
        <v>0</v>
      </c>
    </row>
    <row r="106" spans="1:8" s="14" customFormat="1" ht="21.75">
      <c r="A106" s="55" t="s">
        <v>190</v>
      </c>
      <c r="B106" s="15">
        <v>951</v>
      </c>
      <c r="C106" s="175" t="s">
        <v>186</v>
      </c>
      <c r="D106" s="176"/>
      <c r="E106" s="101" t="s">
        <v>80</v>
      </c>
      <c r="F106" s="90"/>
      <c r="G106" s="121">
        <f>G109+G118+G107</f>
        <v>2861.8</v>
      </c>
      <c r="H106" s="121">
        <f>H109+H118+H107</f>
        <v>2431</v>
      </c>
    </row>
    <row r="107" spans="1:8" s="14" customFormat="1" ht="12.75">
      <c r="A107" s="116" t="s">
        <v>244</v>
      </c>
      <c r="B107" s="116">
        <v>951</v>
      </c>
      <c r="C107" s="177" t="s">
        <v>49</v>
      </c>
      <c r="D107" s="187"/>
      <c r="E107" s="114" t="s">
        <v>214</v>
      </c>
      <c r="F107" s="114"/>
      <c r="G107" s="31">
        <f>G108</f>
        <v>0</v>
      </c>
      <c r="H107" s="31">
        <f>H108</f>
        <v>0</v>
      </c>
    </row>
    <row r="108" spans="1:8" s="14" customFormat="1" ht="12">
      <c r="A108" s="15" t="s">
        <v>21</v>
      </c>
      <c r="B108" s="15">
        <v>951</v>
      </c>
      <c r="C108" s="175" t="s">
        <v>49</v>
      </c>
      <c r="D108" s="176"/>
      <c r="E108" s="115" t="s">
        <v>214</v>
      </c>
      <c r="F108" s="115" t="s">
        <v>30</v>
      </c>
      <c r="G108" s="121">
        <v>0</v>
      </c>
      <c r="H108" s="121">
        <v>0</v>
      </c>
    </row>
    <row r="109" spans="1:8" s="14" customFormat="1" ht="12.75">
      <c r="A109" s="116" t="s">
        <v>192</v>
      </c>
      <c r="B109" s="92">
        <v>951</v>
      </c>
      <c r="C109" s="177" t="s">
        <v>49</v>
      </c>
      <c r="D109" s="187"/>
      <c r="E109" s="91" t="s">
        <v>193</v>
      </c>
      <c r="F109" s="91"/>
      <c r="G109" s="31">
        <v>0</v>
      </c>
      <c r="H109" s="31">
        <v>0</v>
      </c>
    </row>
    <row r="110" spans="1:8" s="14" customFormat="1" ht="22.5" hidden="1">
      <c r="A110" s="97" t="s">
        <v>194</v>
      </c>
      <c r="B110" s="15">
        <v>952</v>
      </c>
      <c r="C110" s="175" t="s">
        <v>49</v>
      </c>
      <c r="D110" s="170"/>
      <c r="E110" s="90" t="s">
        <v>195</v>
      </c>
      <c r="F110" s="90"/>
      <c r="G110" s="121">
        <f>G111</f>
        <v>0</v>
      </c>
      <c r="H110" s="121">
        <f>H111</f>
        <v>0</v>
      </c>
    </row>
    <row r="111" spans="1:8" s="14" customFormat="1" ht="12.75" hidden="1">
      <c r="A111" s="15" t="s">
        <v>21</v>
      </c>
      <c r="B111" s="15">
        <v>953</v>
      </c>
      <c r="C111" s="175" t="s">
        <v>49</v>
      </c>
      <c r="D111" s="170"/>
      <c r="E111" s="90" t="s">
        <v>195</v>
      </c>
      <c r="F111" s="90" t="s">
        <v>30</v>
      </c>
      <c r="G111" s="121">
        <v>0</v>
      </c>
      <c r="H111" s="121">
        <v>0</v>
      </c>
    </row>
    <row r="112" spans="1:8" s="14" customFormat="1" ht="33.75" hidden="1">
      <c r="A112" s="97" t="s">
        <v>196</v>
      </c>
      <c r="B112" s="15">
        <v>954</v>
      </c>
      <c r="C112" s="175" t="s">
        <v>49</v>
      </c>
      <c r="D112" s="170"/>
      <c r="E112" s="90" t="s">
        <v>197</v>
      </c>
      <c r="F112" s="90"/>
      <c r="G112" s="121">
        <f>G113</f>
        <v>0</v>
      </c>
      <c r="H112" s="121">
        <f>H113</f>
        <v>0</v>
      </c>
    </row>
    <row r="113" spans="1:8" s="14" customFormat="1" ht="12" hidden="1">
      <c r="A113" s="15" t="s">
        <v>21</v>
      </c>
      <c r="B113" s="15">
        <v>951</v>
      </c>
      <c r="C113" s="175" t="s">
        <v>49</v>
      </c>
      <c r="D113" s="176"/>
      <c r="E113" s="90" t="s">
        <v>197</v>
      </c>
      <c r="F113" s="90" t="s">
        <v>30</v>
      </c>
      <c r="G113" s="121">
        <v>0</v>
      </c>
      <c r="H113" s="121">
        <v>0</v>
      </c>
    </row>
    <row r="114" spans="1:8" s="14" customFormat="1" ht="22.5" hidden="1">
      <c r="A114" s="97" t="s">
        <v>200</v>
      </c>
      <c r="B114" s="15">
        <v>952</v>
      </c>
      <c r="C114" s="175" t="s">
        <v>49</v>
      </c>
      <c r="D114" s="176"/>
      <c r="E114" s="90" t="s">
        <v>198</v>
      </c>
      <c r="F114" s="90"/>
      <c r="G114" s="121">
        <f>G115</f>
        <v>0</v>
      </c>
      <c r="H114" s="121">
        <f>H115</f>
        <v>0</v>
      </c>
    </row>
    <row r="115" spans="1:8" s="14" customFormat="1" ht="12" hidden="1">
      <c r="A115" s="15" t="s">
        <v>21</v>
      </c>
      <c r="B115" s="15">
        <v>953</v>
      </c>
      <c r="C115" s="175" t="s">
        <v>186</v>
      </c>
      <c r="D115" s="176"/>
      <c r="E115" s="90" t="s">
        <v>198</v>
      </c>
      <c r="F115" s="90" t="s">
        <v>30</v>
      </c>
      <c r="G115" s="121">
        <v>0</v>
      </c>
      <c r="H115" s="121">
        <v>0</v>
      </c>
    </row>
    <row r="116" spans="1:8" s="14" customFormat="1" ht="45" hidden="1">
      <c r="A116" s="97" t="s">
        <v>201</v>
      </c>
      <c r="B116" s="15">
        <v>954</v>
      </c>
      <c r="C116" s="175" t="s">
        <v>186</v>
      </c>
      <c r="D116" s="176"/>
      <c r="E116" s="90" t="s">
        <v>199</v>
      </c>
      <c r="F116" s="90"/>
      <c r="G116" s="121">
        <f>G117</f>
        <v>0</v>
      </c>
      <c r="H116" s="121">
        <f>H117</f>
        <v>0</v>
      </c>
    </row>
    <row r="117" spans="1:8" s="14" customFormat="1" ht="12" hidden="1">
      <c r="A117" s="15" t="s">
        <v>21</v>
      </c>
      <c r="B117" s="15">
        <v>955</v>
      </c>
      <c r="C117" s="175" t="s">
        <v>186</v>
      </c>
      <c r="D117" s="176"/>
      <c r="E117" s="90" t="s">
        <v>199</v>
      </c>
      <c r="F117" s="90" t="s">
        <v>30</v>
      </c>
      <c r="G117" s="121">
        <v>0</v>
      </c>
      <c r="H117" s="121">
        <v>0</v>
      </c>
    </row>
    <row r="118" spans="1:8" s="14" customFormat="1" ht="12.75">
      <c r="A118" s="102" t="s">
        <v>191</v>
      </c>
      <c r="B118" s="92">
        <v>951</v>
      </c>
      <c r="C118" s="177" t="s">
        <v>49</v>
      </c>
      <c r="D118" s="187"/>
      <c r="E118" s="91" t="s">
        <v>81</v>
      </c>
      <c r="F118" s="91"/>
      <c r="G118" s="31">
        <f>G119</f>
        <v>2861.8</v>
      </c>
      <c r="H118" s="31">
        <f>H119</f>
        <v>2431</v>
      </c>
    </row>
    <row r="119" spans="1:8" s="14" customFormat="1" ht="12">
      <c r="A119" s="15" t="s">
        <v>21</v>
      </c>
      <c r="B119" s="15">
        <v>951</v>
      </c>
      <c r="C119" s="175" t="s">
        <v>49</v>
      </c>
      <c r="D119" s="176"/>
      <c r="E119" s="90" t="s">
        <v>81</v>
      </c>
      <c r="F119" s="90" t="s">
        <v>30</v>
      </c>
      <c r="G119" s="121">
        <v>2861.8</v>
      </c>
      <c r="H119" s="121">
        <v>2431</v>
      </c>
    </row>
    <row r="120" spans="1:8" s="14" customFormat="1" ht="31.5" hidden="1">
      <c r="A120" s="93" t="s">
        <v>187</v>
      </c>
      <c r="B120" s="42">
        <v>951</v>
      </c>
      <c r="C120" s="177" t="s">
        <v>49</v>
      </c>
      <c r="D120" s="187"/>
      <c r="E120" s="67" t="s">
        <v>188</v>
      </c>
      <c r="F120" s="41" t="s">
        <v>30</v>
      </c>
      <c r="G120" s="31">
        <f>G121</f>
        <v>0</v>
      </c>
      <c r="H120" s="31">
        <f>H121</f>
        <v>0</v>
      </c>
    </row>
    <row r="121" spans="1:8" s="14" customFormat="1" ht="12" hidden="1">
      <c r="A121" s="2" t="s">
        <v>21</v>
      </c>
      <c r="B121" s="15">
        <v>951</v>
      </c>
      <c r="C121" s="175" t="s">
        <v>49</v>
      </c>
      <c r="D121" s="176"/>
      <c r="E121" s="66" t="s">
        <v>188</v>
      </c>
      <c r="F121" s="40" t="s">
        <v>30</v>
      </c>
      <c r="G121" s="124">
        <v>0</v>
      </c>
      <c r="H121" s="124">
        <v>0</v>
      </c>
    </row>
    <row r="122" spans="1:8" ht="12.75">
      <c r="A122" s="11" t="s">
        <v>59</v>
      </c>
      <c r="B122" s="24">
        <v>951</v>
      </c>
      <c r="C122" s="177" t="s">
        <v>60</v>
      </c>
      <c r="D122" s="187"/>
      <c r="E122" s="67"/>
      <c r="F122" s="22"/>
      <c r="G122" s="126">
        <f>G123+G125+G127</f>
        <v>227</v>
      </c>
      <c r="H122" s="126">
        <f>H123+H125+H127</f>
        <v>227</v>
      </c>
    </row>
    <row r="123" spans="1:8" ht="12.75">
      <c r="A123" s="19" t="s">
        <v>133</v>
      </c>
      <c r="B123" s="24">
        <v>951</v>
      </c>
      <c r="C123" s="177" t="s">
        <v>60</v>
      </c>
      <c r="D123" s="187"/>
      <c r="E123" s="23" t="s">
        <v>134</v>
      </c>
      <c r="F123" s="22"/>
      <c r="G123" s="31">
        <f>G124</f>
        <v>0</v>
      </c>
      <c r="H123" s="31">
        <f>H124</f>
        <v>0</v>
      </c>
    </row>
    <row r="124" spans="1:8" ht="12.75">
      <c r="A124" s="2" t="s">
        <v>21</v>
      </c>
      <c r="B124" s="15">
        <v>951</v>
      </c>
      <c r="C124" s="175" t="s">
        <v>60</v>
      </c>
      <c r="D124" s="178"/>
      <c r="E124" s="115" t="s">
        <v>134</v>
      </c>
      <c r="F124" s="22" t="s">
        <v>30</v>
      </c>
      <c r="G124" s="121">
        <v>0</v>
      </c>
      <c r="H124" s="121">
        <v>0</v>
      </c>
    </row>
    <row r="125" spans="1:8" ht="21">
      <c r="A125" s="11" t="s">
        <v>135</v>
      </c>
      <c r="B125" s="24">
        <v>951</v>
      </c>
      <c r="C125" s="177" t="s">
        <v>60</v>
      </c>
      <c r="D125" s="187"/>
      <c r="E125" s="23" t="s">
        <v>136</v>
      </c>
      <c r="F125" s="22"/>
      <c r="G125" s="31">
        <f>G126</f>
        <v>207</v>
      </c>
      <c r="H125" s="31">
        <f>H126</f>
        <v>207</v>
      </c>
    </row>
    <row r="126" spans="1:8" ht="12.75">
      <c r="A126" s="2" t="s">
        <v>21</v>
      </c>
      <c r="B126" s="15">
        <v>951</v>
      </c>
      <c r="C126" s="175" t="s">
        <v>60</v>
      </c>
      <c r="D126" s="178"/>
      <c r="E126" s="115" t="s">
        <v>136</v>
      </c>
      <c r="F126" s="22" t="s">
        <v>30</v>
      </c>
      <c r="G126" s="121">
        <v>207</v>
      </c>
      <c r="H126" s="121">
        <v>207</v>
      </c>
    </row>
    <row r="127" spans="1:8" ht="12.75">
      <c r="A127" s="102" t="s">
        <v>148</v>
      </c>
      <c r="B127" s="24">
        <v>951</v>
      </c>
      <c r="C127" s="177" t="s">
        <v>60</v>
      </c>
      <c r="D127" s="187"/>
      <c r="E127" s="23" t="s">
        <v>150</v>
      </c>
      <c r="F127" s="22"/>
      <c r="G127" s="31">
        <f>G128</f>
        <v>20</v>
      </c>
      <c r="H127" s="31">
        <f>H128</f>
        <v>20</v>
      </c>
    </row>
    <row r="128" spans="1:8" ht="12.75">
      <c r="A128" s="2" t="s">
        <v>21</v>
      </c>
      <c r="B128" s="15">
        <v>951</v>
      </c>
      <c r="C128" s="175" t="s">
        <v>60</v>
      </c>
      <c r="D128" s="178"/>
      <c r="E128" s="115" t="s">
        <v>150</v>
      </c>
      <c r="F128" s="22" t="s">
        <v>30</v>
      </c>
      <c r="G128" s="121">
        <v>20</v>
      </c>
      <c r="H128" s="121">
        <v>20</v>
      </c>
    </row>
    <row r="129" spans="1:8" ht="12">
      <c r="A129" s="11" t="s">
        <v>13</v>
      </c>
      <c r="B129" s="116">
        <v>951</v>
      </c>
      <c r="C129" s="177" t="s">
        <v>50</v>
      </c>
      <c r="D129" s="176"/>
      <c r="E129" s="114"/>
      <c r="F129" s="114"/>
      <c r="G129" s="123">
        <f>G130</f>
        <v>35600</v>
      </c>
      <c r="H129" s="123">
        <f>H130</f>
        <v>35600</v>
      </c>
    </row>
    <row r="130" spans="1:8" ht="21">
      <c r="A130" s="11" t="s">
        <v>225</v>
      </c>
      <c r="B130" s="116">
        <v>951</v>
      </c>
      <c r="C130" s="177" t="s">
        <v>50</v>
      </c>
      <c r="D130" s="177"/>
      <c r="E130" s="114" t="s">
        <v>215</v>
      </c>
      <c r="F130" s="118"/>
      <c r="G130" s="127">
        <f>G132+G142+G153</f>
        <v>35600</v>
      </c>
      <c r="H130" s="127">
        <f>H132+H142+H153</f>
        <v>35600</v>
      </c>
    </row>
    <row r="131" spans="1:8" ht="12">
      <c r="A131" s="11" t="s">
        <v>1</v>
      </c>
      <c r="B131" s="116">
        <v>951</v>
      </c>
      <c r="C131" s="177" t="s">
        <v>51</v>
      </c>
      <c r="D131" s="176"/>
      <c r="E131" s="114"/>
      <c r="F131" s="114"/>
      <c r="G131" s="123">
        <f>G132+G142</f>
        <v>26550</v>
      </c>
      <c r="H131" s="123">
        <f>H132+H142</f>
        <v>26550</v>
      </c>
    </row>
    <row r="132" spans="1:8" ht="21">
      <c r="A132" s="19" t="s">
        <v>236</v>
      </c>
      <c r="B132" s="116">
        <v>951</v>
      </c>
      <c r="C132" s="177" t="s">
        <v>51</v>
      </c>
      <c r="D132" s="184"/>
      <c r="E132" s="114" t="s">
        <v>216</v>
      </c>
      <c r="F132" s="114"/>
      <c r="G132" s="127">
        <f>G133+G135+G138+G140</f>
        <v>20925</v>
      </c>
      <c r="H132" s="127">
        <f>H133+H135+H138+H140</f>
        <v>20925</v>
      </c>
    </row>
    <row r="133" spans="1:8">
      <c r="A133" s="12" t="s">
        <v>217</v>
      </c>
      <c r="B133" s="12">
        <v>951</v>
      </c>
      <c r="C133" s="175" t="s">
        <v>51</v>
      </c>
      <c r="D133" s="176"/>
      <c r="E133" s="115" t="s">
        <v>221</v>
      </c>
      <c r="F133" s="115"/>
      <c r="G133" s="128">
        <f>G134</f>
        <v>11925</v>
      </c>
      <c r="H133" s="128">
        <f>H134</f>
        <v>11925</v>
      </c>
    </row>
    <row r="134" spans="1:8" ht="33.75">
      <c r="A134" s="15" t="s">
        <v>69</v>
      </c>
      <c r="B134" s="12">
        <v>951</v>
      </c>
      <c r="C134" s="175" t="s">
        <v>51</v>
      </c>
      <c r="D134" s="176"/>
      <c r="E134" s="115" t="s">
        <v>221</v>
      </c>
      <c r="F134" s="115" t="s">
        <v>29</v>
      </c>
      <c r="G134" s="128">
        <v>11925</v>
      </c>
      <c r="H134" s="128">
        <v>11925</v>
      </c>
    </row>
    <row r="135" spans="1:8">
      <c r="A135" s="12" t="s">
        <v>218</v>
      </c>
      <c r="B135" s="12">
        <v>951</v>
      </c>
      <c r="C135" s="175" t="s">
        <v>51</v>
      </c>
      <c r="D135" s="176"/>
      <c r="E135" s="115" t="s">
        <v>222</v>
      </c>
      <c r="F135" s="115"/>
      <c r="G135" s="128">
        <f>G136+G137</f>
        <v>7500</v>
      </c>
      <c r="H135" s="128">
        <f>H136+H137</f>
        <v>7500</v>
      </c>
    </row>
    <row r="136" spans="1:8" ht="33.75">
      <c r="A136" s="15" t="s">
        <v>69</v>
      </c>
      <c r="B136" s="12">
        <v>951</v>
      </c>
      <c r="C136" s="175" t="s">
        <v>51</v>
      </c>
      <c r="D136" s="176"/>
      <c r="E136" s="115" t="s">
        <v>222</v>
      </c>
      <c r="F136" s="115" t="s">
        <v>29</v>
      </c>
      <c r="G136" s="128">
        <v>400</v>
      </c>
      <c r="H136" s="128">
        <v>400</v>
      </c>
    </row>
    <row r="137" spans="1:8" ht="22.5">
      <c r="A137" s="15" t="s">
        <v>166</v>
      </c>
      <c r="B137" s="12">
        <v>951</v>
      </c>
      <c r="C137" s="175" t="s">
        <v>51</v>
      </c>
      <c r="D137" s="176"/>
      <c r="E137" s="115" t="s">
        <v>222</v>
      </c>
      <c r="F137" s="115" t="s">
        <v>30</v>
      </c>
      <c r="G137" s="128">
        <v>7100</v>
      </c>
      <c r="H137" s="128">
        <v>7100</v>
      </c>
    </row>
    <row r="138" spans="1:8">
      <c r="A138" s="12" t="s">
        <v>219</v>
      </c>
      <c r="B138" s="12">
        <v>951</v>
      </c>
      <c r="C138" s="175" t="s">
        <v>51</v>
      </c>
      <c r="D138" s="176"/>
      <c r="E138" s="115" t="s">
        <v>223</v>
      </c>
      <c r="F138" s="115"/>
      <c r="G138" s="128">
        <f>G139</f>
        <v>500</v>
      </c>
      <c r="H138" s="128">
        <f>H139</f>
        <v>500</v>
      </c>
    </row>
    <row r="139" spans="1:8" ht="22.5">
      <c r="A139" s="15" t="s">
        <v>166</v>
      </c>
      <c r="B139" s="12">
        <v>951</v>
      </c>
      <c r="C139" s="175" t="s">
        <v>51</v>
      </c>
      <c r="D139" s="176"/>
      <c r="E139" s="115" t="s">
        <v>223</v>
      </c>
      <c r="F139" s="115" t="s">
        <v>30</v>
      </c>
      <c r="G139" s="128">
        <v>500</v>
      </c>
      <c r="H139" s="128">
        <v>500</v>
      </c>
    </row>
    <row r="140" spans="1:8">
      <c r="A140" s="12" t="s">
        <v>220</v>
      </c>
      <c r="B140" s="12">
        <v>951</v>
      </c>
      <c r="C140" s="175" t="s">
        <v>51</v>
      </c>
      <c r="D140" s="176"/>
      <c r="E140" s="115" t="s">
        <v>224</v>
      </c>
      <c r="F140" s="115"/>
      <c r="G140" s="128">
        <f>G141</f>
        <v>1000</v>
      </c>
      <c r="H140" s="128">
        <f>H141</f>
        <v>1000</v>
      </c>
    </row>
    <row r="141" spans="1:8" ht="22.5">
      <c r="A141" s="15" t="s">
        <v>166</v>
      </c>
      <c r="B141" s="12">
        <v>951</v>
      </c>
      <c r="C141" s="175" t="s">
        <v>51</v>
      </c>
      <c r="D141" s="176"/>
      <c r="E141" s="115" t="s">
        <v>224</v>
      </c>
      <c r="F141" s="115" t="s">
        <v>30</v>
      </c>
      <c r="G141" s="128">
        <v>1000</v>
      </c>
      <c r="H141" s="128">
        <v>1000</v>
      </c>
    </row>
    <row r="142" spans="1:8" ht="32.25">
      <c r="A142" s="119" t="s">
        <v>226</v>
      </c>
      <c r="B142" s="116">
        <v>951</v>
      </c>
      <c r="C142" s="177" t="s">
        <v>51</v>
      </c>
      <c r="D142" s="184"/>
      <c r="E142" s="114" t="s">
        <v>227</v>
      </c>
      <c r="F142" s="114"/>
      <c r="G142" s="127">
        <f>G143+G145+G148+G150</f>
        <v>5625</v>
      </c>
      <c r="H142" s="127">
        <f>H143+H145+H148+H150</f>
        <v>5625</v>
      </c>
    </row>
    <row r="143" spans="1:8">
      <c r="A143" s="12" t="s">
        <v>217</v>
      </c>
      <c r="B143" s="12">
        <v>951</v>
      </c>
      <c r="C143" s="175" t="s">
        <v>51</v>
      </c>
      <c r="D143" s="176"/>
      <c r="E143" s="115" t="s">
        <v>228</v>
      </c>
      <c r="F143" s="115"/>
      <c r="G143" s="128">
        <f>G144</f>
        <v>3975</v>
      </c>
      <c r="H143" s="128">
        <f>H144</f>
        <v>3975</v>
      </c>
    </row>
    <row r="144" spans="1:8" ht="33.75">
      <c r="A144" s="15" t="s">
        <v>69</v>
      </c>
      <c r="B144" s="12">
        <v>951</v>
      </c>
      <c r="C144" s="175" t="s">
        <v>51</v>
      </c>
      <c r="D144" s="176"/>
      <c r="E144" s="115" t="s">
        <v>228</v>
      </c>
      <c r="F144" s="115" t="s">
        <v>29</v>
      </c>
      <c r="G144" s="128">
        <v>3975</v>
      </c>
      <c r="H144" s="128">
        <v>3975</v>
      </c>
    </row>
    <row r="145" spans="1:8">
      <c r="A145" s="12" t="s">
        <v>218</v>
      </c>
      <c r="B145" s="12">
        <v>951</v>
      </c>
      <c r="C145" s="175" t="s">
        <v>51</v>
      </c>
      <c r="D145" s="176"/>
      <c r="E145" s="115" t="s">
        <v>229</v>
      </c>
      <c r="F145" s="115"/>
      <c r="G145" s="128">
        <f>G146+G147</f>
        <v>1200</v>
      </c>
      <c r="H145" s="128">
        <f>H146+H147</f>
        <v>1200</v>
      </c>
    </row>
    <row r="146" spans="1:8" ht="33.75">
      <c r="A146" s="15" t="s">
        <v>69</v>
      </c>
      <c r="B146" s="12">
        <v>951</v>
      </c>
      <c r="C146" s="175" t="s">
        <v>51</v>
      </c>
      <c r="D146" s="176"/>
      <c r="E146" s="115" t="s">
        <v>229</v>
      </c>
      <c r="F146" s="115" t="s">
        <v>29</v>
      </c>
      <c r="G146" s="128">
        <v>200</v>
      </c>
      <c r="H146" s="128">
        <v>200</v>
      </c>
    </row>
    <row r="147" spans="1:8" ht="22.5">
      <c r="A147" s="15" t="s">
        <v>166</v>
      </c>
      <c r="B147" s="12">
        <v>951</v>
      </c>
      <c r="C147" s="175" t="s">
        <v>51</v>
      </c>
      <c r="D147" s="176"/>
      <c r="E147" s="115" t="s">
        <v>229</v>
      </c>
      <c r="F147" s="115" t="s">
        <v>30</v>
      </c>
      <c r="G147" s="128">
        <v>1000</v>
      </c>
      <c r="H147" s="128">
        <v>1000</v>
      </c>
    </row>
    <row r="148" spans="1:8">
      <c r="A148" s="12" t="s">
        <v>219</v>
      </c>
      <c r="B148" s="12">
        <v>951</v>
      </c>
      <c r="C148" s="175" t="s">
        <v>51</v>
      </c>
      <c r="D148" s="176"/>
      <c r="E148" s="115" t="s">
        <v>230</v>
      </c>
      <c r="F148" s="115"/>
      <c r="G148" s="128">
        <f>G149</f>
        <v>400</v>
      </c>
      <c r="H148" s="128">
        <f>H149</f>
        <v>400</v>
      </c>
    </row>
    <row r="149" spans="1:8" ht="22.5">
      <c r="A149" s="15" t="s">
        <v>166</v>
      </c>
      <c r="B149" s="12">
        <v>951</v>
      </c>
      <c r="C149" s="175" t="s">
        <v>51</v>
      </c>
      <c r="D149" s="176"/>
      <c r="E149" s="115" t="s">
        <v>230</v>
      </c>
      <c r="F149" s="115" t="s">
        <v>30</v>
      </c>
      <c r="G149" s="128">
        <v>400</v>
      </c>
      <c r="H149" s="128">
        <v>400</v>
      </c>
    </row>
    <row r="150" spans="1:8">
      <c r="A150" s="12" t="s">
        <v>220</v>
      </c>
      <c r="B150" s="12">
        <v>951</v>
      </c>
      <c r="C150" s="175" t="s">
        <v>51</v>
      </c>
      <c r="D150" s="176"/>
      <c r="E150" s="115" t="s">
        <v>231</v>
      </c>
      <c r="F150" s="115"/>
      <c r="G150" s="128">
        <f>G151</f>
        <v>50</v>
      </c>
      <c r="H150" s="128">
        <f>H151</f>
        <v>50</v>
      </c>
    </row>
    <row r="151" spans="1:8" ht="22.5">
      <c r="A151" s="15" t="s">
        <v>166</v>
      </c>
      <c r="B151" s="12">
        <v>951</v>
      </c>
      <c r="C151" s="175" t="s">
        <v>51</v>
      </c>
      <c r="D151" s="176"/>
      <c r="E151" s="115" t="s">
        <v>231</v>
      </c>
      <c r="F151" s="115" t="s">
        <v>30</v>
      </c>
      <c r="G151" s="128">
        <v>50</v>
      </c>
      <c r="H151" s="128">
        <v>50</v>
      </c>
    </row>
    <row r="152" spans="1:8">
      <c r="A152" s="116" t="s">
        <v>168</v>
      </c>
      <c r="B152" s="19">
        <v>951</v>
      </c>
      <c r="C152" s="177" t="s">
        <v>52</v>
      </c>
      <c r="D152" s="184"/>
      <c r="E152" s="114"/>
      <c r="F152" s="114"/>
      <c r="G152" s="127">
        <f>G153</f>
        <v>9050</v>
      </c>
      <c r="H152" s="127">
        <f>H153</f>
        <v>9050</v>
      </c>
    </row>
    <row r="153" spans="1:8" ht="21.75">
      <c r="A153" s="119" t="s">
        <v>232</v>
      </c>
      <c r="B153" s="116">
        <v>951</v>
      </c>
      <c r="C153" s="177" t="s">
        <v>52</v>
      </c>
      <c r="D153" s="184"/>
      <c r="E153" s="114" t="s">
        <v>238</v>
      </c>
      <c r="F153" s="114"/>
      <c r="G153" s="127">
        <f>G154+G156</f>
        <v>9050</v>
      </c>
      <c r="H153" s="127">
        <f>H154+H156</f>
        <v>9050</v>
      </c>
    </row>
    <row r="154" spans="1:8">
      <c r="A154" s="12" t="s">
        <v>217</v>
      </c>
      <c r="B154" s="12">
        <v>951</v>
      </c>
      <c r="C154" s="175" t="s">
        <v>52</v>
      </c>
      <c r="D154" s="176"/>
      <c r="E154" s="115" t="s">
        <v>239</v>
      </c>
      <c r="F154" s="115"/>
      <c r="G154" s="128">
        <f>G155</f>
        <v>7950</v>
      </c>
      <c r="H154" s="128">
        <f>H155</f>
        <v>7950</v>
      </c>
    </row>
    <row r="155" spans="1:8" ht="33.75">
      <c r="A155" s="15" t="s">
        <v>69</v>
      </c>
      <c r="B155" s="12">
        <v>951</v>
      </c>
      <c r="C155" s="175" t="s">
        <v>52</v>
      </c>
      <c r="D155" s="176"/>
      <c r="E155" s="115" t="s">
        <v>239</v>
      </c>
      <c r="F155" s="115" t="s">
        <v>29</v>
      </c>
      <c r="G155" s="128">
        <v>7950</v>
      </c>
      <c r="H155" s="128">
        <v>7950</v>
      </c>
    </row>
    <row r="156" spans="1:8">
      <c r="A156" s="12" t="s">
        <v>218</v>
      </c>
      <c r="B156" s="12">
        <v>951</v>
      </c>
      <c r="C156" s="175" t="s">
        <v>52</v>
      </c>
      <c r="D156" s="176"/>
      <c r="E156" s="115" t="s">
        <v>240</v>
      </c>
      <c r="F156" s="115"/>
      <c r="G156" s="128">
        <f>G157+G158+G159</f>
        <v>1100</v>
      </c>
      <c r="H156" s="128">
        <f>H157+H158+H159</f>
        <v>1100</v>
      </c>
    </row>
    <row r="157" spans="1:8" ht="33.75">
      <c r="A157" s="15" t="s">
        <v>69</v>
      </c>
      <c r="B157" s="12">
        <v>951</v>
      </c>
      <c r="C157" s="175" t="s">
        <v>52</v>
      </c>
      <c r="D157" s="176"/>
      <c r="E157" s="115" t="s">
        <v>240</v>
      </c>
      <c r="F157" s="115" t="s">
        <v>29</v>
      </c>
      <c r="G157" s="128">
        <v>180</v>
      </c>
      <c r="H157" s="128">
        <v>180</v>
      </c>
    </row>
    <row r="158" spans="1:8" ht="22.5">
      <c r="A158" s="15" t="s">
        <v>166</v>
      </c>
      <c r="B158" s="12">
        <v>951</v>
      </c>
      <c r="C158" s="175" t="s">
        <v>52</v>
      </c>
      <c r="D158" s="176"/>
      <c r="E158" s="115" t="s">
        <v>240</v>
      </c>
      <c r="F158" s="115" t="s">
        <v>30</v>
      </c>
      <c r="G158" s="128">
        <v>910</v>
      </c>
      <c r="H158" s="128">
        <v>910</v>
      </c>
    </row>
    <row r="159" spans="1:8">
      <c r="A159" s="2" t="s">
        <v>18</v>
      </c>
      <c r="B159" s="12">
        <v>951</v>
      </c>
      <c r="C159" s="175" t="s">
        <v>52</v>
      </c>
      <c r="D159" s="176"/>
      <c r="E159" s="115" t="s">
        <v>240</v>
      </c>
      <c r="F159" s="115" t="s">
        <v>31</v>
      </c>
      <c r="G159" s="128">
        <v>10</v>
      </c>
      <c r="H159" s="128">
        <v>10</v>
      </c>
    </row>
    <row r="160" spans="1:8" ht="12">
      <c r="A160" s="11" t="s">
        <v>22</v>
      </c>
      <c r="B160" s="24">
        <v>951</v>
      </c>
      <c r="C160" s="177" t="s">
        <v>63</v>
      </c>
      <c r="D160" s="184"/>
      <c r="E160" s="22"/>
      <c r="F160" s="22"/>
      <c r="G160" s="123">
        <f>G161+G164</f>
        <v>491.1</v>
      </c>
      <c r="H160" s="123">
        <f>H161+H164</f>
        <v>491.1</v>
      </c>
    </row>
    <row r="161" spans="1:8" ht="12">
      <c r="A161" s="11" t="s">
        <v>23</v>
      </c>
      <c r="B161" s="24">
        <v>951</v>
      </c>
      <c r="C161" s="177" t="s">
        <v>53</v>
      </c>
      <c r="D161" s="184"/>
      <c r="E161" s="23"/>
      <c r="F161" s="22"/>
      <c r="G161" s="123">
        <f>G163</f>
        <v>451.1</v>
      </c>
      <c r="H161" s="123">
        <f>H163</f>
        <v>451.1</v>
      </c>
    </row>
    <row r="162" spans="1:8" ht="21">
      <c r="A162" s="11" t="s">
        <v>141</v>
      </c>
      <c r="B162" s="24">
        <v>951</v>
      </c>
      <c r="C162" s="177" t="s">
        <v>53</v>
      </c>
      <c r="D162" s="184"/>
      <c r="E162" s="23" t="s">
        <v>142</v>
      </c>
      <c r="F162" s="22"/>
      <c r="G162" s="123">
        <f>G163</f>
        <v>451.1</v>
      </c>
      <c r="H162" s="123">
        <f>H163</f>
        <v>451.1</v>
      </c>
    </row>
    <row r="163" spans="1:8" ht="12.75">
      <c r="A163" s="15" t="s">
        <v>73</v>
      </c>
      <c r="B163" s="15">
        <v>951</v>
      </c>
      <c r="C163" s="175" t="s">
        <v>53</v>
      </c>
      <c r="D163" s="178"/>
      <c r="E163" s="144" t="s">
        <v>142</v>
      </c>
      <c r="F163" s="15">
        <v>300</v>
      </c>
      <c r="G163" s="121">
        <v>451.1</v>
      </c>
      <c r="H163" s="121">
        <v>451.1</v>
      </c>
    </row>
    <row r="164" spans="1:8" ht="12">
      <c r="A164" s="145" t="s">
        <v>143</v>
      </c>
      <c r="B164" s="145">
        <v>951</v>
      </c>
      <c r="C164" s="177" t="s">
        <v>144</v>
      </c>
      <c r="D164" s="184"/>
      <c r="E164" s="144"/>
      <c r="F164" s="15"/>
      <c r="G164" s="31">
        <f t="shared" ref="G164:H165" si="9">G165</f>
        <v>40</v>
      </c>
      <c r="H164" s="31">
        <f t="shared" si="9"/>
        <v>40</v>
      </c>
    </row>
    <row r="165" spans="1:8" ht="12.75">
      <c r="A165" s="153" t="s">
        <v>103</v>
      </c>
      <c r="B165" s="145">
        <v>951</v>
      </c>
      <c r="C165" s="177" t="s">
        <v>144</v>
      </c>
      <c r="D165" s="178"/>
      <c r="E165" s="144" t="s">
        <v>104</v>
      </c>
      <c r="F165" s="15"/>
      <c r="G165" s="31">
        <f t="shared" si="9"/>
        <v>40</v>
      </c>
      <c r="H165" s="31">
        <f t="shared" si="9"/>
        <v>40</v>
      </c>
    </row>
    <row r="166" spans="1:8" ht="12.75">
      <c r="A166" s="15" t="s">
        <v>73</v>
      </c>
      <c r="B166" s="15">
        <v>951</v>
      </c>
      <c r="C166" s="175" t="s">
        <v>144</v>
      </c>
      <c r="D166" s="178"/>
      <c r="E166" s="144" t="s">
        <v>104</v>
      </c>
      <c r="F166" s="15">
        <v>300</v>
      </c>
      <c r="G166" s="121">
        <v>40</v>
      </c>
      <c r="H166" s="121">
        <v>40</v>
      </c>
    </row>
    <row r="167" spans="1:8" ht="12">
      <c r="A167" s="153" t="s">
        <v>14</v>
      </c>
      <c r="B167" s="145">
        <v>951</v>
      </c>
      <c r="C167" s="177" t="s">
        <v>74</v>
      </c>
      <c r="D167" s="176"/>
      <c r="E167" s="144"/>
      <c r="F167" s="144"/>
      <c r="G167" s="123">
        <f t="shared" ref="G167:H167" si="10">G168</f>
        <v>1622</v>
      </c>
      <c r="H167" s="123">
        <f t="shared" si="10"/>
        <v>1622</v>
      </c>
    </row>
    <row r="168" spans="1:8" s="7" customFormat="1" ht="12">
      <c r="A168" s="153" t="s">
        <v>2</v>
      </c>
      <c r="B168" s="145">
        <v>951</v>
      </c>
      <c r="C168" s="177" t="s">
        <v>54</v>
      </c>
      <c r="D168" s="176"/>
      <c r="E168" s="144"/>
      <c r="F168" s="144"/>
      <c r="G168" s="123">
        <f>G169+G176</f>
        <v>1622</v>
      </c>
      <c r="H168" s="123">
        <f>H169+H176</f>
        <v>1622</v>
      </c>
    </row>
    <row r="169" spans="1:8" ht="21">
      <c r="A169" s="11" t="s">
        <v>225</v>
      </c>
      <c r="B169" s="24">
        <v>951</v>
      </c>
      <c r="C169" s="177" t="s">
        <v>54</v>
      </c>
      <c r="D169" s="184"/>
      <c r="E169" s="23" t="s">
        <v>215</v>
      </c>
      <c r="F169" s="23"/>
      <c r="G169" s="123">
        <f>G170</f>
        <v>1622</v>
      </c>
      <c r="H169" s="123">
        <f>H170</f>
        <v>1622</v>
      </c>
    </row>
    <row r="170" spans="1:8" ht="22.5">
      <c r="A170" s="159" t="s">
        <v>237</v>
      </c>
      <c r="B170" s="15">
        <v>951</v>
      </c>
      <c r="C170" s="175" t="s">
        <v>54</v>
      </c>
      <c r="D170" s="176"/>
      <c r="E170" s="115" t="s">
        <v>233</v>
      </c>
      <c r="F170" s="115"/>
      <c r="G170" s="30">
        <f>G171+G173</f>
        <v>1622</v>
      </c>
      <c r="H170" s="30">
        <f>H171+H173</f>
        <v>1622</v>
      </c>
    </row>
    <row r="171" spans="1:8" ht="12">
      <c r="A171" s="136" t="s">
        <v>219</v>
      </c>
      <c r="B171" s="15">
        <v>951</v>
      </c>
      <c r="C171" s="175" t="s">
        <v>54</v>
      </c>
      <c r="D171" s="176"/>
      <c r="E171" s="115" t="s">
        <v>234</v>
      </c>
      <c r="F171" s="115"/>
      <c r="G171" s="30">
        <f>G172</f>
        <v>435</v>
      </c>
      <c r="H171" s="30">
        <f>H172</f>
        <v>435</v>
      </c>
    </row>
    <row r="172" spans="1:8" ht="22.5">
      <c r="A172" s="15" t="s">
        <v>166</v>
      </c>
      <c r="B172" s="15">
        <v>951</v>
      </c>
      <c r="C172" s="175" t="s">
        <v>54</v>
      </c>
      <c r="D172" s="176"/>
      <c r="E172" s="115" t="s">
        <v>234</v>
      </c>
      <c r="F172" s="115" t="s">
        <v>30</v>
      </c>
      <c r="G172" s="30">
        <v>435</v>
      </c>
      <c r="H172" s="30">
        <v>435</v>
      </c>
    </row>
    <row r="173" spans="1:8" ht="12">
      <c r="A173" s="2" t="s">
        <v>220</v>
      </c>
      <c r="B173" s="15">
        <v>951</v>
      </c>
      <c r="C173" s="175" t="s">
        <v>54</v>
      </c>
      <c r="D173" s="176"/>
      <c r="E173" s="115" t="s">
        <v>235</v>
      </c>
      <c r="F173" s="115"/>
      <c r="G173" s="30">
        <f>G174+G175</f>
        <v>1187</v>
      </c>
      <c r="H173" s="30">
        <f>H174+H175</f>
        <v>1187</v>
      </c>
    </row>
    <row r="174" spans="1:8" s="7" customFormat="1" ht="12">
      <c r="A174" s="2" t="s">
        <v>21</v>
      </c>
      <c r="B174" s="15">
        <v>951</v>
      </c>
      <c r="C174" s="175" t="s">
        <v>54</v>
      </c>
      <c r="D174" s="176"/>
      <c r="E174" s="115" t="s">
        <v>235</v>
      </c>
      <c r="F174" s="115" t="s">
        <v>30</v>
      </c>
      <c r="G174" s="30">
        <v>1187</v>
      </c>
      <c r="H174" s="30">
        <v>1187</v>
      </c>
    </row>
    <row r="175" spans="1:8" s="7" customFormat="1" ht="12">
      <c r="A175" s="2" t="s">
        <v>73</v>
      </c>
      <c r="B175" s="15">
        <v>951</v>
      </c>
      <c r="C175" s="175" t="s">
        <v>54</v>
      </c>
      <c r="D175" s="176"/>
      <c r="E175" s="115" t="s">
        <v>235</v>
      </c>
      <c r="F175" s="115" t="s">
        <v>169</v>
      </c>
      <c r="G175" s="30">
        <v>0</v>
      </c>
      <c r="H175" s="30">
        <v>0</v>
      </c>
    </row>
    <row r="176" spans="1:8" s="7" customFormat="1" ht="12">
      <c r="A176" s="11" t="s">
        <v>208</v>
      </c>
      <c r="B176" s="110">
        <v>951</v>
      </c>
      <c r="C176" s="177" t="s">
        <v>54</v>
      </c>
      <c r="D176" s="184"/>
      <c r="E176" s="109" t="s">
        <v>207</v>
      </c>
      <c r="F176" s="109"/>
      <c r="G176" s="123">
        <f t="shared" ref="G176:H176" si="11">G177</f>
        <v>0</v>
      </c>
      <c r="H176" s="123">
        <f t="shared" si="11"/>
        <v>0</v>
      </c>
    </row>
    <row r="177" spans="1:8" s="7" customFormat="1" ht="12">
      <c r="A177" s="2" t="s">
        <v>21</v>
      </c>
      <c r="B177" s="15">
        <v>951</v>
      </c>
      <c r="C177" s="175" t="s">
        <v>54</v>
      </c>
      <c r="D177" s="176"/>
      <c r="E177" s="115" t="s">
        <v>207</v>
      </c>
      <c r="F177" s="115" t="s">
        <v>30</v>
      </c>
      <c r="G177" s="30">
        <v>0</v>
      </c>
      <c r="H177" s="30">
        <v>0</v>
      </c>
    </row>
    <row r="178" spans="1:8" s="7" customFormat="1" ht="12">
      <c r="A178" s="11" t="s">
        <v>24</v>
      </c>
      <c r="B178" s="24">
        <v>951</v>
      </c>
      <c r="C178" s="177" t="s">
        <v>55</v>
      </c>
      <c r="D178" s="184"/>
      <c r="E178" s="23"/>
      <c r="F178" s="23"/>
      <c r="G178" s="123">
        <f>G179+G182</f>
        <v>62</v>
      </c>
      <c r="H178" s="123">
        <f>H179+H182</f>
        <v>62</v>
      </c>
    </row>
    <row r="179" spans="1:8" s="7" customFormat="1" ht="12">
      <c r="A179" s="11" t="s">
        <v>25</v>
      </c>
      <c r="B179" s="24">
        <v>951</v>
      </c>
      <c r="C179" s="177" t="s">
        <v>56</v>
      </c>
      <c r="D179" s="184"/>
      <c r="E179" s="23"/>
      <c r="F179" s="23"/>
      <c r="G179" s="123">
        <f t="shared" ref="G179:H180" si="12">G180</f>
        <v>0</v>
      </c>
      <c r="H179" s="123">
        <f t="shared" si="12"/>
        <v>0</v>
      </c>
    </row>
    <row r="180" spans="1:8" s="7" customFormat="1" ht="12">
      <c r="A180" s="11" t="s">
        <v>137</v>
      </c>
      <c r="B180" s="24">
        <v>951</v>
      </c>
      <c r="C180" s="177" t="s">
        <v>56</v>
      </c>
      <c r="D180" s="184"/>
      <c r="E180" s="23" t="s">
        <v>138</v>
      </c>
      <c r="F180" s="23"/>
      <c r="G180" s="123">
        <f t="shared" si="12"/>
        <v>0</v>
      </c>
      <c r="H180" s="123">
        <f t="shared" si="12"/>
        <v>0</v>
      </c>
    </row>
    <row r="181" spans="1:8" s="7" customFormat="1" ht="12">
      <c r="A181" s="2" t="s">
        <v>21</v>
      </c>
      <c r="B181" s="15">
        <v>951</v>
      </c>
      <c r="C181" s="175" t="s">
        <v>56</v>
      </c>
      <c r="D181" s="176"/>
      <c r="E181" s="23" t="s">
        <v>138</v>
      </c>
      <c r="F181" s="22" t="s">
        <v>30</v>
      </c>
      <c r="G181" s="30">
        <v>0</v>
      </c>
      <c r="H181" s="30">
        <v>0</v>
      </c>
    </row>
    <row r="182" spans="1:8" s="7" customFormat="1" ht="12">
      <c r="A182" s="11" t="s">
        <v>26</v>
      </c>
      <c r="B182" s="24">
        <v>951</v>
      </c>
      <c r="C182" s="177" t="s">
        <v>57</v>
      </c>
      <c r="D182" s="184"/>
      <c r="E182" s="22"/>
      <c r="F182" s="22"/>
      <c r="G182" s="123">
        <f t="shared" ref="G182:H183" si="13">G183</f>
        <v>62</v>
      </c>
      <c r="H182" s="123">
        <f t="shared" si="13"/>
        <v>62</v>
      </c>
    </row>
    <row r="183" spans="1:8" s="7" customFormat="1" ht="12">
      <c r="A183" s="11" t="s">
        <v>139</v>
      </c>
      <c r="B183" s="24">
        <v>951</v>
      </c>
      <c r="C183" s="177" t="s">
        <v>57</v>
      </c>
      <c r="D183" s="184"/>
      <c r="E183" s="23" t="s">
        <v>140</v>
      </c>
      <c r="F183" s="23"/>
      <c r="G183" s="123">
        <f t="shared" si="13"/>
        <v>62</v>
      </c>
      <c r="H183" s="123">
        <f t="shared" si="13"/>
        <v>62</v>
      </c>
    </row>
    <row r="184" spans="1:8" ht="12">
      <c r="A184" s="2" t="s">
        <v>21</v>
      </c>
      <c r="B184" s="15">
        <v>951</v>
      </c>
      <c r="C184" s="175" t="s">
        <v>57</v>
      </c>
      <c r="D184" s="175"/>
      <c r="E184" s="23" t="s">
        <v>140</v>
      </c>
      <c r="F184" s="15">
        <v>200</v>
      </c>
      <c r="G184" s="121">
        <v>62</v>
      </c>
      <c r="H184" s="121">
        <v>62</v>
      </c>
    </row>
    <row r="185" spans="1:8" ht="21">
      <c r="A185" s="11" t="s">
        <v>88</v>
      </c>
      <c r="B185" s="24">
        <v>951</v>
      </c>
      <c r="C185" s="177" t="s">
        <v>77</v>
      </c>
      <c r="D185" s="187"/>
      <c r="E185" s="22"/>
      <c r="F185" s="15"/>
      <c r="G185" s="31">
        <f t="shared" ref="G185:H187" si="14">G186</f>
        <v>2790</v>
      </c>
      <c r="H185" s="31">
        <f t="shared" si="14"/>
        <v>5235</v>
      </c>
    </row>
    <row r="186" spans="1:8" ht="12.75">
      <c r="A186" s="11" t="s">
        <v>89</v>
      </c>
      <c r="B186" s="24">
        <v>951</v>
      </c>
      <c r="C186" s="177" t="s">
        <v>66</v>
      </c>
      <c r="D186" s="187"/>
      <c r="E186" s="23"/>
      <c r="F186" s="24"/>
      <c r="G186" s="31">
        <f t="shared" si="14"/>
        <v>2790</v>
      </c>
      <c r="H186" s="31">
        <f t="shared" si="14"/>
        <v>5235</v>
      </c>
    </row>
    <row r="187" spans="1:8" ht="21">
      <c r="A187" s="11" t="s">
        <v>146</v>
      </c>
      <c r="B187" s="24">
        <v>951</v>
      </c>
      <c r="C187" s="177" t="s">
        <v>66</v>
      </c>
      <c r="D187" s="187"/>
      <c r="E187" s="23" t="s">
        <v>145</v>
      </c>
      <c r="F187" s="24"/>
      <c r="G187" s="31">
        <f t="shared" si="14"/>
        <v>2790</v>
      </c>
      <c r="H187" s="31">
        <f t="shared" si="14"/>
        <v>5235</v>
      </c>
    </row>
    <row r="188" spans="1:8" s="7" customFormat="1" ht="12.75">
      <c r="A188" s="2" t="s">
        <v>90</v>
      </c>
      <c r="B188" s="15">
        <v>951</v>
      </c>
      <c r="C188" s="175" t="s">
        <v>66</v>
      </c>
      <c r="D188" s="178"/>
      <c r="E188" s="23" t="s">
        <v>145</v>
      </c>
      <c r="F188" s="15">
        <v>700</v>
      </c>
      <c r="G188" s="121">
        <v>2790</v>
      </c>
      <c r="H188" s="121">
        <v>5235</v>
      </c>
    </row>
    <row r="189" spans="1:8" ht="21">
      <c r="A189" s="11" t="s">
        <v>62</v>
      </c>
      <c r="B189" s="24">
        <v>951</v>
      </c>
      <c r="C189" s="177" t="s">
        <v>61</v>
      </c>
      <c r="D189" s="187"/>
      <c r="E189" s="23"/>
      <c r="F189" s="24"/>
      <c r="G189" s="31">
        <f>G190</f>
        <v>179.5</v>
      </c>
      <c r="H189" s="31">
        <f>H190</f>
        <v>179.5</v>
      </c>
    </row>
    <row r="190" spans="1:8" ht="12.75">
      <c r="A190" s="11" t="s">
        <v>70</v>
      </c>
      <c r="B190" s="24">
        <v>951</v>
      </c>
      <c r="C190" s="177" t="s">
        <v>58</v>
      </c>
      <c r="D190" s="178"/>
      <c r="E190" s="23"/>
      <c r="F190" s="23"/>
      <c r="G190" s="123">
        <f>G192+G193</f>
        <v>179.5</v>
      </c>
      <c r="H190" s="123">
        <f>H192+H193</f>
        <v>179.5</v>
      </c>
    </row>
    <row r="191" spans="1:8" ht="21">
      <c r="A191" s="11" t="s">
        <v>172</v>
      </c>
      <c r="B191" s="24">
        <v>951</v>
      </c>
      <c r="C191" s="177" t="s">
        <v>58</v>
      </c>
      <c r="D191" s="178"/>
      <c r="E191" s="23" t="s">
        <v>147</v>
      </c>
      <c r="F191" s="23"/>
      <c r="G191" s="123">
        <f>G192</f>
        <v>179.5</v>
      </c>
      <c r="H191" s="123">
        <f>H192</f>
        <v>179.5</v>
      </c>
    </row>
    <row r="192" spans="1:8" ht="12.75">
      <c r="A192" s="2" t="s">
        <v>75</v>
      </c>
      <c r="B192" s="15">
        <v>951</v>
      </c>
      <c r="C192" s="175" t="s">
        <v>58</v>
      </c>
      <c r="D192" s="178"/>
      <c r="E192" s="23" t="s">
        <v>147</v>
      </c>
      <c r="F192" s="22" t="s">
        <v>32</v>
      </c>
      <c r="G192" s="30">
        <v>179.5</v>
      </c>
      <c r="H192" s="30">
        <v>179.5</v>
      </c>
    </row>
    <row r="193" spans="1:8" ht="21">
      <c r="A193" s="11" t="s">
        <v>206</v>
      </c>
      <c r="B193" s="107">
        <v>951</v>
      </c>
      <c r="C193" s="177" t="s">
        <v>58</v>
      </c>
      <c r="D193" s="178"/>
      <c r="E193" s="106" t="s">
        <v>205</v>
      </c>
      <c r="F193" s="106"/>
      <c r="G193" s="123">
        <f>G194</f>
        <v>0</v>
      </c>
      <c r="H193" s="123">
        <f>H194</f>
        <v>0</v>
      </c>
    </row>
    <row r="194" spans="1:8" ht="12.75">
      <c r="A194" s="2" t="s">
        <v>75</v>
      </c>
      <c r="B194" s="15">
        <v>951</v>
      </c>
      <c r="C194" s="175" t="s">
        <v>58</v>
      </c>
      <c r="D194" s="178"/>
      <c r="E194" s="106" t="s">
        <v>205</v>
      </c>
      <c r="F194" s="105" t="s">
        <v>32</v>
      </c>
      <c r="G194" s="30">
        <v>0</v>
      </c>
      <c r="H194" s="30">
        <v>0</v>
      </c>
    </row>
    <row r="195" spans="1:8" ht="14.25" hidden="1">
      <c r="A195" s="13"/>
      <c r="H195" s="39"/>
    </row>
  </sheetData>
  <mergeCells count="192">
    <mergeCell ref="C154:D154"/>
    <mergeCell ref="C155:D155"/>
    <mergeCell ref="C156:D156"/>
    <mergeCell ref="C157:D157"/>
    <mergeCell ref="C158:D158"/>
    <mergeCell ref="C151:D151"/>
    <mergeCell ref="C152:D152"/>
    <mergeCell ref="C170:D170"/>
    <mergeCell ref="C172:D172"/>
    <mergeCell ref="C171:D171"/>
    <mergeCell ref="C134:D134"/>
    <mergeCell ref="C136:D136"/>
    <mergeCell ref="C137:D137"/>
    <mergeCell ref="C139:D139"/>
    <mergeCell ref="C141:D141"/>
    <mergeCell ref="C142:D142"/>
    <mergeCell ref="C143:D143"/>
    <mergeCell ref="C144:D144"/>
    <mergeCell ref="C193:D193"/>
    <mergeCell ref="C135:D135"/>
    <mergeCell ref="C192:D192"/>
    <mergeCell ref="C190:D190"/>
    <mergeCell ref="C191:D191"/>
    <mergeCell ref="C189:D189"/>
    <mergeCell ref="C186:D186"/>
    <mergeCell ref="C188:D188"/>
    <mergeCell ref="C187:D187"/>
    <mergeCell ref="C182:D182"/>
    <mergeCell ref="C185:D185"/>
    <mergeCell ref="C184:D184"/>
    <mergeCell ref="C183:D183"/>
    <mergeCell ref="C181:D181"/>
    <mergeCell ref="C179:D179"/>
    <mergeCell ref="C173:D173"/>
    <mergeCell ref="C194:D194"/>
    <mergeCell ref="C122:D122"/>
    <mergeCell ref="C46:D46"/>
    <mergeCell ref="C81:D81"/>
    <mergeCell ref="C82:D82"/>
    <mergeCell ref="C104:D104"/>
    <mergeCell ref="C95:D95"/>
    <mergeCell ref="C121:D121"/>
    <mergeCell ref="C106:D106"/>
    <mergeCell ref="C110:D110"/>
    <mergeCell ref="C111:D111"/>
    <mergeCell ref="C112:D112"/>
    <mergeCell ref="C114:D114"/>
    <mergeCell ref="C115:D115"/>
    <mergeCell ref="C119:D119"/>
    <mergeCell ref="C105:D105"/>
    <mergeCell ref="C92:D92"/>
    <mergeCell ref="C65:D65"/>
    <mergeCell ref="C49:D49"/>
    <mergeCell ref="C57:D57"/>
    <mergeCell ref="C72:D72"/>
    <mergeCell ref="C75:D75"/>
    <mergeCell ref="C74:D74"/>
    <mergeCell ref="C60:D60"/>
    <mergeCell ref="C61:D61"/>
    <mergeCell ref="C89:D89"/>
    <mergeCell ref="C90:D90"/>
    <mergeCell ref="C63:D63"/>
    <mergeCell ref="C116:D116"/>
    <mergeCell ref="C62:D62"/>
    <mergeCell ref="C53:D53"/>
    <mergeCell ref="C51:D51"/>
    <mergeCell ref="C102:D102"/>
    <mergeCell ref="C64:D64"/>
    <mergeCell ref="C86:D86"/>
    <mergeCell ref="C87:D87"/>
    <mergeCell ref="C88:D88"/>
    <mergeCell ref="C101:D101"/>
    <mergeCell ref="C97:D97"/>
    <mergeCell ref="C69:D69"/>
    <mergeCell ref="C100:D100"/>
    <mergeCell ref="C98:D98"/>
    <mergeCell ref="C109:D109"/>
    <mergeCell ref="C113:D113"/>
    <mergeCell ref="C107:D107"/>
    <mergeCell ref="C108:D108"/>
    <mergeCell ref="C78:D78"/>
    <mergeCell ref="C79:D79"/>
    <mergeCell ref="C48:D48"/>
    <mergeCell ref="C25:D25"/>
    <mergeCell ref="C28:D28"/>
    <mergeCell ref="C54:D54"/>
    <mergeCell ref="C55:D55"/>
    <mergeCell ref="C27:D27"/>
    <mergeCell ref="C31:D31"/>
    <mergeCell ref="C32:D32"/>
    <mergeCell ref="C93:D93"/>
    <mergeCell ref="C29:D29"/>
    <mergeCell ref="C56:D56"/>
    <mergeCell ref="C59:D59"/>
    <mergeCell ref="C30:D30"/>
    <mergeCell ref="C70:D70"/>
    <mergeCell ref="C71:D71"/>
    <mergeCell ref="C42:D42"/>
    <mergeCell ref="C91:D91"/>
    <mergeCell ref="C67:D67"/>
    <mergeCell ref="C84:D84"/>
    <mergeCell ref="C85:D85"/>
    <mergeCell ref="C77:D77"/>
    <mergeCell ref="C76:D76"/>
    <mergeCell ref="C58:D58"/>
    <mergeCell ref="C50:D50"/>
    <mergeCell ref="C21:D21"/>
    <mergeCell ref="C22:D22"/>
    <mergeCell ref="C9:D9"/>
    <mergeCell ref="C38:D38"/>
    <mergeCell ref="C26:D26"/>
    <mergeCell ref="C24:D24"/>
    <mergeCell ref="C13:D13"/>
    <mergeCell ref="C12:D12"/>
    <mergeCell ref="C17:D17"/>
    <mergeCell ref="C20:D20"/>
    <mergeCell ref="C15:D15"/>
    <mergeCell ref="C36:D36"/>
    <mergeCell ref="C35:D35"/>
    <mergeCell ref="C23:D23"/>
    <mergeCell ref="C131:D131"/>
    <mergeCell ref="C118:D118"/>
    <mergeCell ref="C165:D165"/>
    <mergeCell ref="C166:D166"/>
    <mergeCell ref="C178:D178"/>
    <mergeCell ref="C130:D130"/>
    <mergeCell ref="C132:D132"/>
    <mergeCell ref="C126:D126"/>
    <mergeCell ref="C138:D138"/>
    <mergeCell ref="C127:D127"/>
    <mergeCell ref="C145:D145"/>
    <mergeCell ref="C146:D146"/>
    <mergeCell ref="C147:D147"/>
    <mergeCell ref="C148:D148"/>
    <mergeCell ref="C149:D149"/>
    <mergeCell ref="C150:D150"/>
    <mergeCell ref="C153:D153"/>
    <mergeCell ref="C168:D168"/>
    <mergeCell ref="C167:D167"/>
    <mergeCell ref="C163:D163"/>
    <mergeCell ref="C176:D176"/>
    <mergeCell ref="C177:D177"/>
    <mergeCell ref="C160:D160"/>
    <mergeCell ref="C161:D161"/>
    <mergeCell ref="C117:D117"/>
    <mergeCell ref="C66:D66"/>
    <mergeCell ref="C73:D73"/>
    <mergeCell ref="C175:D175"/>
    <mergeCell ref="C180:D180"/>
    <mergeCell ref="C140:D140"/>
    <mergeCell ref="C124:D124"/>
    <mergeCell ref="C133:D133"/>
    <mergeCell ref="C96:D96"/>
    <mergeCell ref="C103:D103"/>
    <mergeCell ref="C80:D80"/>
    <mergeCell ref="C68:D68"/>
    <mergeCell ref="C120:D120"/>
    <mergeCell ref="C128:D128"/>
    <mergeCell ref="C162:D162"/>
    <mergeCell ref="C164:D164"/>
    <mergeCell ref="C83:D83"/>
    <mergeCell ref="C94:D94"/>
    <mergeCell ref="C123:D123"/>
    <mergeCell ref="C125:D125"/>
    <mergeCell ref="C129:D129"/>
    <mergeCell ref="C159:D159"/>
    <mergeCell ref="C169:D169"/>
    <mergeCell ref="C174:D174"/>
    <mergeCell ref="A2:H2"/>
    <mergeCell ref="A3:H3"/>
    <mergeCell ref="A4:H4"/>
    <mergeCell ref="A5:H5"/>
    <mergeCell ref="C99:D99"/>
    <mergeCell ref="C37:D37"/>
    <mergeCell ref="C19:D19"/>
    <mergeCell ref="C33:D33"/>
    <mergeCell ref="C16:D16"/>
    <mergeCell ref="C47:D47"/>
    <mergeCell ref="C43:D43"/>
    <mergeCell ref="C40:D40"/>
    <mergeCell ref="C52:D52"/>
    <mergeCell ref="C41:D41"/>
    <mergeCell ref="C45:D45"/>
    <mergeCell ref="A7:H7"/>
    <mergeCell ref="A8:H8"/>
    <mergeCell ref="C14:D14"/>
    <mergeCell ref="C18:D18"/>
    <mergeCell ref="C10:D10"/>
    <mergeCell ref="C44:D44"/>
    <mergeCell ref="C39:D39"/>
    <mergeCell ref="C34:D34"/>
    <mergeCell ref="C11:D11"/>
  </mergeCells>
  <phoneticPr fontId="18" type="noConversion"/>
  <pageMargins left="1.1023622047244095" right="0.59055118110236227" top="0.35433070866141736" bottom="0.31496062992125984" header="0.19685039370078741" footer="0.27559055118110237"/>
  <pageSetup paperSize="9" scale="73" orientation="portrait" r:id="rId1"/>
  <headerFooter alignWithMargins="0"/>
  <rowBreaks count="1" manualBreakCount="1">
    <brk id="12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 4 - раздел, подраздел</vt:lpstr>
      <vt:lpstr>прил 6 - КЦСР</vt:lpstr>
      <vt:lpstr>прил 8 - ведомственная </vt:lpstr>
      <vt:lpstr>'прил 4 - раздел, подраздел'!Область_печати</vt:lpstr>
      <vt:lpstr>'прил 6 - КЦСР'!Область_печати</vt:lpstr>
      <vt:lpstr>'прил 8 - ведомственная 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</dc:creator>
  <cp:lastModifiedBy>Admin</cp:lastModifiedBy>
  <cp:lastPrinted>2024-11-15T04:37:16Z</cp:lastPrinted>
  <dcterms:created xsi:type="dcterms:W3CDTF">2009-01-20T06:03:10Z</dcterms:created>
  <dcterms:modified xsi:type="dcterms:W3CDTF">2024-11-15T04:38:48Z</dcterms:modified>
</cp:coreProperties>
</file>